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 windowWidth="5448" windowHeight="4116"/>
  </bookViews>
  <sheets>
    <sheet name="Table of Content" sheetId="131" r:id="rId1"/>
    <sheet name="1" sheetId="1" r:id="rId2"/>
    <sheet name="2" sheetId="3" r:id="rId3"/>
    <sheet name="3" sheetId="4" r:id="rId4"/>
    <sheet name="4" sheetId="106" r:id="rId5"/>
    <sheet name="5" sheetId="107" r:id="rId6"/>
    <sheet name="6" sheetId="5" r:id="rId7"/>
    <sheet name="7" sheetId="119" r:id="rId8"/>
    <sheet name="8" sheetId="6" r:id="rId9"/>
    <sheet name="9" sheetId="126" r:id="rId10"/>
    <sheet name="10" sheetId="8" r:id="rId11"/>
    <sheet name="11" sheetId="9" r:id="rId12"/>
    <sheet name="12" sheetId="10" r:id="rId13"/>
    <sheet name="13" sheetId="11" r:id="rId14"/>
    <sheet name="14" sheetId="12" r:id="rId15"/>
    <sheet name="15" sheetId="13" r:id="rId16"/>
    <sheet name="16" sheetId="14" r:id="rId17"/>
    <sheet name="17" sheetId="15" r:id="rId18"/>
    <sheet name="18" sheetId="16" r:id="rId19"/>
    <sheet name="19" sheetId="17" r:id="rId20"/>
    <sheet name="20" sheetId="18" r:id="rId21"/>
    <sheet name="21" sheetId="19" r:id="rId22"/>
    <sheet name="22" sheetId="20" r:id="rId23"/>
    <sheet name="23" sheetId="21" r:id="rId24"/>
    <sheet name="24" sheetId="22" r:id="rId25"/>
    <sheet name="25" sheetId="120" r:id="rId26"/>
    <sheet name="26" sheetId="121" r:id="rId27"/>
    <sheet name="27" sheetId="23" r:id="rId28"/>
    <sheet name="28" sheetId="24" r:id="rId29"/>
    <sheet name="29" sheetId="25" r:id="rId30"/>
    <sheet name="30" sheetId="26" r:id="rId31"/>
    <sheet name="31" sheetId="27" r:id="rId32"/>
    <sheet name="32" sheetId="28" r:id="rId33"/>
    <sheet name="33" sheetId="127" r:id="rId34"/>
    <sheet name="34" sheetId="130" r:id="rId35"/>
    <sheet name="35" sheetId="30" r:id="rId36"/>
    <sheet name="36" sheetId="31" r:id="rId37"/>
    <sheet name="37" sheetId="32" r:id="rId38"/>
    <sheet name="38" sheetId="82" r:id="rId39"/>
    <sheet name="39" sheetId="81" r:id="rId40"/>
    <sheet name="40" sheetId="80" r:id="rId41"/>
    <sheet name="41" sheetId="78" r:id="rId42"/>
    <sheet name="42" sheetId="79" r:id="rId43"/>
    <sheet name="43" sheetId="83" r:id="rId44"/>
    <sheet name="44" sheetId="77" r:id="rId45"/>
    <sheet name="45" sheetId="76" r:id="rId46"/>
    <sheet name="46" sheetId="37" r:id="rId47"/>
    <sheet name="47" sheetId="38" r:id="rId48"/>
    <sheet name="48" sheetId="128" r:id="rId49"/>
    <sheet name="49" sheetId="75" r:id="rId50"/>
    <sheet name="50" sheetId="74" r:id="rId51"/>
    <sheet name="51" sheetId="73" r:id="rId52"/>
    <sheet name="52" sheetId="72" r:id="rId53"/>
    <sheet name="53" sheetId="71" r:id="rId54"/>
    <sheet name="Sheet1" sheetId="132" r:id="rId55"/>
  </sheets>
  <definedNames>
    <definedName name="_xlnm.Print_Area" localSheetId="33">'33'!$A$1:$C$55</definedName>
    <definedName name="_xlnm.Print_Area" localSheetId="6">'6'!$A$1:$H$28</definedName>
    <definedName name="_xlnm.Print_Area" localSheetId="0">'Table of Content'!$A$1:$C$132</definedName>
    <definedName name="TABLE_10">'11'!$A$1:$K$151</definedName>
    <definedName name="TABLE_11">'12'!$A$1:$M$137</definedName>
    <definedName name="TABLE_12">'13'!$A$1:$O$17</definedName>
    <definedName name="TABLE_13">'14'!$A$1:$F$36</definedName>
    <definedName name="TABLE_14">'15'!$A$1:$F$36</definedName>
    <definedName name="TABLE_15">'16'!$A$1:$D$38</definedName>
    <definedName name="TABLE_16">'17'!$A$1:$F$44</definedName>
    <definedName name="TABLE_17">'18'!$A$1:$F$57</definedName>
    <definedName name="TABLE_18">'19'!$A$1:$BI$33</definedName>
    <definedName name="TABLE_19">'20'!$A$1:$J$37</definedName>
    <definedName name="TABLE_20">'21'!$A$1:$AJ$34</definedName>
    <definedName name="TABLE_28">'31'!$A$1:$E$49</definedName>
    <definedName name="TABLE_29">'32'!$A$1:$C$49</definedName>
    <definedName name="TABLE_30">#REF!</definedName>
    <definedName name="TABLE_31">'35'!$A$1:$E$49</definedName>
    <definedName name="TABLE_32">'36'!$A$1:$I$50</definedName>
    <definedName name="TABLE_33">'37'!$A$1:$F$50</definedName>
    <definedName name="TABLE_38">#REF!</definedName>
    <definedName name="TABLE_39">#REF!</definedName>
    <definedName name="TABLE_40">#REF!</definedName>
    <definedName name="TABLE_41">#REF!</definedName>
    <definedName name="TABLE_42">#REF!</definedName>
    <definedName name="TABLE_9">'10'!$A$1:$O$32</definedName>
    <definedName name="TABLE_D13">#REF!</definedName>
    <definedName name="TABLE_D14">#REF!</definedName>
    <definedName name="TABLE_D15">#REF!</definedName>
    <definedName name="TABLE_D16">#REF!</definedName>
    <definedName name="TABLE_D17">#REF!</definedName>
    <definedName name="TABLE_D18">#REF!</definedName>
    <definedName name="TABLE_D19">#REF!</definedName>
    <definedName name="TABLE_D20">#REF!</definedName>
    <definedName name="TABLES_D1_D2">#REF!</definedName>
    <definedName name="TABLES_D11_D12">#REF!</definedName>
    <definedName name="TABLES_D3_D4">#REF!</definedName>
    <definedName name="TABLES_D5_D6">#REF!</definedName>
    <definedName name="TABLES_D7_D8">#REF!</definedName>
    <definedName name="TABLES_D9_D10">#REF!</definedName>
  </definedNames>
  <calcPr calcId="145621"/>
</workbook>
</file>

<file path=xl/calcChain.xml><?xml version="1.0" encoding="utf-8"?>
<calcChain xmlns="http://schemas.openxmlformats.org/spreadsheetml/2006/main">
  <c r="H5" i="83" l="1"/>
  <c r="G6" i="23"/>
  <c r="E11" i="21"/>
  <c r="E6" i="21"/>
  <c r="E7" i="21"/>
  <c r="E8" i="21"/>
  <c r="E9" i="21"/>
  <c r="E10" i="21"/>
  <c r="E5" i="21"/>
  <c r="F5" i="4"/>
  <c r="D5" i="21"/>
  <c r="F9" i="126"/>
  <c r="C14" i="126"/>
  <c r="I11" i="25"/>
  <c r="E11" i="25"/>
  <c r="G9" i="23"/>
  <c r="G4" i="23"/>
  <c r="H26" i="9"/>
  <c r="H22" i="9"/>
  <c r="H5" i="9"/>
  <c r="H144" i="9"/>
  <c r="H142" i="9"/>
  <c r="H140" i="9"/>
  <c r="H138" i="9"/>
  <c r="H137" i="9"/>
  <c r="H136" i="9"/>
  <c r="H134" i="9"/>
  <c r="H133" i="9"/>
  <c r="H132" i="9"/>
  <c r="H129" i="9"/>
  <c r="H130" i="9"/>
  <c r="H128" i="9"/>
  <c r="H126" i="9"/>
  <c r="H123" i="9"/>
  <c r="H124" i="9"/>
  <c r="H122" i="9"/>
  <c r="H121" i="9"/>
  <c r="H119" i="9"/>
  <c r="H117" i="9"/>
  <c r="H114" i="9"/>
  <c r="H112" i="9"/>
  <c r="H109" i="9"/>
  <c r="H106" i="9"/>
  <c r="H107" i="9"/>
  <c r="H105" i="9"/>
  <c r="H103" i="9"/>
  <c r="H102" i="9"/>
  <c r="H100" i="9"/>
  <c r="H99" i="9"/>
  <c r="H94" i="9"/>
  <c r="H95" i="9"/>
  <c r="H96" i="9"/>
  <c r="H97" i="9"/>
  <c r="H93" i="9"/>
  <c r="H92" i="9"/>
  <c r="H85" i="9"/>
  <c r="H86" i="9"/>
  <c r="H87" i="9"/>
  <c r="H88" i="9"/>
  <c r="H89" i="9"/>
  <c r="H90" i="9"/>
  <c r="H84" i="9"/>
  <c r="H83" i="9"/>
  <c r="H74" i="9"/>
  <c r="H75" i="9"/>
  <c r="H76" i="9"/>
  <c r="H77" i="9"/>
  <c r="H78" i="9"/>
  <c r="H79" i="9"/>
  <c r="H80" i="9"/>
  <c r="H81" i="9"/>
  <c r="H73" i="9"/>
  <c r="H70" i="9"/>
  <c r="H71" i="9"/>
  <c r="H69" i="9"/>
  <c r="H68" i="9"/>
  <c r="H66" i="9"/>
  <c r="H65" i="9"/>
  <c r="H64" i="9"/>
  <c r="H63" i="9"/>
  <c r="H56" i="9"/>
  <c r="H57" i="9"/>
  <c r="H58" i="9"/>
  <c r="H59" i="9"/>
  <c r="H60" i="9"/>
  <c r="H61" i="9"/>
  <c r="H55" i="9"/>
  <c r="H54" i="9"/>
  <c r="H52" i="9"/>
  <c r="H53" i="9"/>
  <c r="H51" i="9"/>
  <c r="H48" i="9"/>
  <c r="H49" i="9"/>
  <c r="H47" i="9"/>
  <c r="H44" i="9"/>
  <c r="H45" i="9"/>
  <c r="H43" i="9"/>
  <c r="H41" i="9"/>
  <c r="H40" i="9"/>
  <c r="H36" i="9"/>
  <c r="H37" i="9"/>
  <c r="H38" i="9"/>
  <c r="H35" i="9"/>
  <c r="H18" i="9"/>
  <c r="H19" i="9"/>
  <c r="H20" i="9"/>
  <c r="H21" i="9"/>
  <c r="H23" i="9"/>
  <c r="H24" i="9"/>
  <c r="H25" i="9"/>
  <c r="H27" i="9"/>
  <c r="H28" i="9"/>
  <c r="H29" i="9"/>
  <c r="H30" i="9"/>
  <c r="H31" i="9"/>
  <c r="H32" i="9"/>
  <c r="H33" i="9"/>
  <c r="H17" i="9"/>
  <c r="H16" i="9"/>
  <c r="H13" i="9"/>
  <c r="H14" i="9"/>
  <c r="H12" i="9"/>
  <c r="H11" i="9"/>
  <c r="H9" i="9"/>
  <c r="H7" i="9"/>
  <c r="D10" i="78" l="1"/>
  <c r="J10" i="78" s="1"/>
  <c r="J9" i="78"/>
  <c r="J8" i="78"/>
  <c r="D12" i="76"/>
  <c r="E12" i="76"/>
  <c r="F12" i="83"/>
  <c r="F9" i="83"/>
  <c r="C12" i="83"/>
  <c r="I6" i="78"/>
  <c r="J6" i="78"/>
  <c r="I7" i="78"/>
  <c r="J7" i="78"/>
  <c r="I8" i="78"/>
  <c r="I9" i="78"/>
  <c r="I10" i="78"/>
  <c r="J5" i="78"/>
  <c r="I5" i="78"/>
  <c r="F17" i="11" l="1"/>
  <c r="E17" i="11"/>
  <c r="F144" i="9"/>
  <c r="C144" i="9"/>
  <c r="F38" i="8"/>
  <c r="E16" i="126"/>
  <c r="E16" i="6"/>
  <c r="B16" i="6"/>
  <c r="C26" i="5"/>
  <c r="B26" i="5"/>
  <c r="B11" i="107"/>
  <c r="C11" i="107"/>
  <c r="C11" i="106" l="1"/>
  <c r="B11" i="106"/>
  <c r="C11" i="3" l="1"/>
  <c r="B12" i="3"/>
  <c r="B11" i="3"/>
  <c r="B10" i="3"/>
  <c r="B7" i="3"/>
  <c r="C6" i="3"/>
  <c r="B6" i="3"/>
  <c r="B5" i="3"/>
  <c r="C8" i="1"/>
  <c r="B8" i="1"/>
  <c r="C7" i="1"/>
  <c r="C9" i="1" s="1"/>
  <c r="B7" i="1"/>
  <c r="C6" i="1"/>
  <c r="B6" i="1"/>
  <c r="C5" i="1"/>
  <c r="F8" i="1" l="1"/>
  <c r="E8" i="1"/>
  <c r="F7" i="1"/>
  <c r="E7" i="1"/>
  <c r="F6" i="1"/>
  <c r="E6" i="1"/>
  <c r="F11" i="83" l="1"/>
  <c r="F10" i="83"/>
  <c r="D12" i="83"/>
  <c r="D11" i="83"/>
  <c r="D10" i="83"/>
  <c r="D9" i="83"/>
  <c r="F10" i="79"/>
  <c r="F9" i="79"/>
  <c r="F8" i="79"/>
  <c r="D11" i="80" l="1"/>
  <c r="E9" i="80" s="1"/>
  <c r="C11" i="80"/>
  <c r="E10" i="80" l="1"/>
  <c r="E8" i="80"/>
  <c r="F12" i="26"/>
  <c r="F10" i="26"/>
  <c r="C12" i="26"/>
  <c r="C10" i="26"/>
  <c r="I10" i="25" l="1"/>
  <c r="I9" i="25"/>
  <c r="I12" i="25"/>
  <c r="E12" i="25"/>
  <c r="E10" i="25"/>
  <c r="E9" i="25"/>
  <c r="I6" i="25"/>
  <c r="I7" i="25"/>
  <c r="I8" i="25"/>
  <c r="I5" i="25"/>
  <c r="E6" i="25"/>
  <c r="E7" i="25"/>
  <c r="E8" i="25"/>
  <c r="E5" i="25"/>
  <c r="G10" i="23"/>
  <c r="G8" i="23"/>
  <c r="C11" i="22"/>
  <c r="C11" i="21"/>
  <c r="D11" i="21"/>
  <c r="B11" i="21"/>
  <c r="D6" i="21"/>
  <c r="D7" i="21"/>
  <c r="D8" i="21"/>
  <c r="D9" i="21"/>
  <c r="D10" i="21"/>
  <c r="N6" i="11"/>
  <c r="O6" i="11"/>
  <c r="N7" i="11"/>
  <c r="O7" i="11"/>
  <c r="N8" i="11"/>
  <c r="O8" i="11"/>
  <c r="N9" i="11"/>
  <c r="O9" i="11"/>
  <c r="N10" i="11"/>
  <c r="O10" i="11"/>
  <c r="N11" i="11"/>
  <c r="O11" i="11"/>
  <c r="N12" i="11"/>
  <c r="O12" i="11"/>
  <c r="N13" i="11"/>
  <c r="O13" i="11"/>
  <c r="N14" i="11"/>
  <c r="O14" i="11"/>
  <c r="N15" i="11"/>
  <c r="O15" i="11"/>
  <c r="N16" i="11"/>
  <c r="O16" i="11"/>
  <c r="N17" i="11"/>
  <c r="O17" i="11"/>
  <c r="O5" i="11"/>
  <c r="N5" i="11"/>
  <c r="C17" i="11"/>
  <c r="H17" i="11"/>
  <c r="I17" i="11"/>
  <c r="K17" i="11"/>
  <c r="L17" i="11"/>
  <c r="B17" i="11"/>
  <c r="I46" i="8" l="1"/>
  <c r="H46" i="8"/>
  <c r="F46" i="8"/>
  <c r="E46" i="8"/>
  <c r="L38" i="8"/>
  <c r="L39" i="8"/>
  <c r="L40" i="8"/>
  <c r="L41" i="8"/>
  <c r="L42" i="8"/>
  <c r="L43" i="8"/>
  <c r="L44" i="8"/>
  <c r="L45" i="8"/>
  <c r="L46" i="8"/>
  <c r="K39" i="8"/>
  <c r="K40" i="8"/>
  <c r="K41" i="8"/>
  <c r="K42" i="8"/>
  <c r="K43" i="8"/>
  <c r="K44" i="8"/>
  <c r="K45" i="8"/>
  <c r="K46" i="8"/>
  <c r="K38" i="8"/>
  <c r="F5" i="126"/>
  <c r="F6" i="126"/>
  <c r="F7" i="126"/>
  <c r="F8" i="126"/>
  <c r="F10" i="126"/>
  <c r="F11" i="126"/>
  <c r="F12" i="126"/>
  <c r="F13" i="126"/>
  <c r="F14" i="126"/>
  <c r="F15" i="126"/>
  <c r="F4" i="126"/>
  <c r="F5" i="6"/>
  <c r="F6" i="6"/>
  <c r="F7" i="6"/>
  <c r="F8" i="6"/>
  <c r="F9" i="6"/>
  <c r="F10" i="6"/>
  <c r="F11" i="6"/>
  <c r="F12" i="6"/>
  <c r="F13" i="6"/>
  <c r="F14" i="6"/>
  <c r="F15" i="6"/>
  <c r="F4" i="6"/>
  <c r="I9" i="4"/>
  <c r="D9" i="4"/>
  <c r="C5" i="3" l="1"/>
  <c r="C7" i="3" s="1"/>
  <c r="D11" i="4"/>
  <c r="E5" i="1" s="1"/>
  <c r="E9" i="1" s="1"/>
  <c r="C10" i="3"/>
  <c r="C12" i="3" s="1"/>
  <c r="I11" i="4"/>
  <c r="F5" i="1" s="1"/>
  <c r="F9" i="1" s="1"/>
  <c r="E12" i="26"/>
  <c r="B12" i="26"/>
  <c r="E7" i="23"/>
  <c r="C7" i="23"/>
  <c r="G5" i="23"/>
  <c r="E26" i="119"/>
  <c r="E6" i="119"/>
  <c r="E7" i="119"/>
  <c r="E8" i="119"/>
  <c r="E9" i="119"/>
  <c r="E10" i="119"/>
  <c r="E11" i="119"/>
  <c r="E12" i="119"/>
  <c r="E13" i="119"/>
  <c r="E14" i="119"/>
  <c r="E15" i="119"/>
  <c r="E16" i="119"/>
  <c r="E17" i="119"/>
  <c r="E18" i="119"/>
  <c r="E19" i="119"/>
  <c r="E20" i="119"/>
  <c r="E21" i="119"/>
  <c r="E22" i="119"/>
  <c r="E23" i="119"/>
  <c r="E24" i="119"/>
  <c r="E25" i="119"/>
  <c r="E5" i="119"/>
  <c r="D26" i="5"/>
  <c r="D6" i="5"/>
  <c r="D7" i="5"/>
  <c r="D8" i="5"/>
  <c r="D9" i="5"/>
  <c r="D10" i="5"/>
  <c r="D11" i="5"/>
  <c r="D12" i="5"/>
  <c r="D13" i="5"/>
  <c r="D14" i="5"/>
  <c r="D15" i="5"/>
  <c r="D16" i="5"/>
  <c r="D17" i="5"/>
  <c r="D18" i="5"/>
  <c r="D19" i="5"/>
  <c r="D20" i="5"/>
  <c r="D21" i="5"/>
  <c r="D22" i="5"/>
  <c r="D23" i="5"/>
  <c r="D24" i="5"/>
  <c r="D25" i="5"/>
  <c r="D5" i="5"/>
  <c r="H6" i="119"/>
  <c r="I6" i="119" s="1"/>
  <c r="H7" i="119"/>
  <c r="I7" i="119" s="1"/>
  <c r="H8" i="119"/>
  <c r="I8" i="119" s="1"/>
  <c r="H9" i="119"/>
  <c r="I9" i="119" s="1"/>
  <c r="H10" i="119"/>
  <c r="I10" i="119" s="1"/>
  <c r="H11" i="119"/>
  <c r="I11" i="119" s="1"/>
  <c r="H12" i="119"/>
  <c r="I12" i="119" s="1"/>
  <c r="H13" i="119"/>
  <c r="I13" i="119" s="1"/>
  <c r="H14" i="119"/>
  <c r="I14" i="119" s="1"/>
  <c r="H15" i="119"/>
  <c r="I15" i="119" s="1"/>
  <c r="H16" i="119"/>
  <c r="I16" i="119" s="1"/>
  <c r="H17" i="119"/>
  <c r="I17" i="119" s="1"/>
  <c r="H18" i="119"/>
  <c r="I18" i="119" s="1"/>
  <c r="H19" i="119"/>
  <c r="I19" i="119" s="1"/>
  <c r="H20" i="119"/>
  <c r="I20" i="119" s="1"/>
  <c r="H21" i="119"/>
  <c r="I21" i="119" s="1"/>
  <c r="H22" i="119"/>
  <c r="I22" i="119" s="1"/>
  <c r="H23" i="119"/>
  <c r="I23" i="119" s="1"/>
  <c r="H24" i="119"/>
  <c r="I24" i="119" s="1"/>
  <c r="H25" i="119"/>
  <c r="I25" i="119" s="1"/>
  <c r="H5" i="119"/>
  <c r="I5" i="119" s="1"/>
  <c r="G6" i="119"/>
  <c r="G7" i="119"/>
  <c r="G8" i="119"/>
  <c r="G9" i="119"/>
  <c r="G10" i="119"/>
  <c r="G11" i="119"/>
  <c r="G12" i="119"/>
  <c r="G13" i="119"/>
  <c r="G14" i="119"/>
  <c r="G15" i="119"/>
  <c r="G16" i="119"/>
  <c r="G17" i="119"/>
  <c r="G18" i="119"/>
  <c r="G19" i="119"/>
  <c r="G20" i="119"/>
  <c r="G21" i="119"/>
  <c r="G22" i="119"/>
  <c r="G23" i="119"/>
  <c r="G24" i="119"/>
  <c r="G25" i="119"/>
  <c r="G5" i="119"/>
  <c r="C5" i="126"/>
  <c r="C6" i="126"/>
  <c r="C7" i="126"/>
  <c r="C8" i="126"/>
  <c r="C9" i="126"/>
  <c r="C10" i="126"/>
  <c r="C11" i="126"/>
  <c r="C12" i="126"/>
  <c r="C13" i="126"/>
  <c r="C15" i="126"/>
  <c r="C4" i="126"/>
  <c r="C5" i="6"/>
  <c r="C6" i="6"/>
  <c r="C7" i="6"/>
  <c r="C8" i="6"/>
  <c r="C9" i="6"/>
  <c r="C10" i="6"/>
  <c r="C11" i="6"/>
  <c r="C12" i="6"/>
  <c r="C13" i="6"/>
  <c r="C14" i="6"/>
  <c r="C15" i="6"/>
  <c r="C4" i="6"/>
  <c r="G6" i="5"/>
  <c r="G7" i="5"/>
  <c r="H7" i="5" s="1"/>
  <c r="G8" i="5"/>
  <c r="G9" i="5"/>
  <c r="H9" i="5" s="1"/>
  <c r="G10" i="5"/>
  <c r="G11" i="5"/>
  <c r="H11" i="5" s="1"/>
  <c r="G12" i="5"/>
  <c r="G13" i="5"/>
  <c r="H13" i="5" s="1"/>
  <c r="G14" i="5"/>
  <c r="G15" i="5"/>
  <c r="H15" i="5" s="1"/>
  <c r="G16" i="5"/>
  <c r="G17" i="5"/>
  <c r="H17" i="5" s="1"/>
  <c r="G18" i="5"/>
  <c r="G19" i="5"/>
  <c r="H19" i="5" s="1"/>
  <c r="G20" i="5"/>
  <c r="G21" i="5"/>
  <c r="H21" i="5" s="1"/>
  <c r="G22" i="5"/>
  <c r="G23" i="5"/>
  <c r="H23" i="5" s="1"/>
  <c r="G24" i="5"/>
  <c r="G25" i="5"/>
  <c r="H25" i="5" s="1"/>
  <c r="G5" i="5"/>
  <c r="F6" i="5"/>
  <c r="F7" i="5"/>
  <c r="F8" i="5"/>
  <c r="F9" i="5"/>
  <c r="F10" i="5"/>
  <c r="F11" i="5"/>
  <c r="F12" i="5"/>
  <c r="F13" i="5"/>
  <c r="F14" i="5"/>
  <c r="F15" i="5"/>
  <c r="F16" i="5"/>
  <c r="F17" i="5"/>
  <c r="F18" i="5"/>
  <c r="F19" i="5"/>
  <c r="F20" i="5"/>
  <c r="F21" i="5"/>
  <c r="F22" i="5"/>
  <c r="F23" i="5"/>
  <c r="F24" i="5"/>
  <c r="F25" i="5"/>
  <c r="F5" i="5"/>
  <c r="H9" i="4"/>
  <c r="H11" i="4" s="1"/>
  <c r="F10" i="4"/>
  <c r="C9" i="4"/>
  <c r="F6" i="4"/>
  <c r="F7" i="4"/>
  <c r="F8" i="4"/>
  <c r="F9" i="4"/>
  <c r="E5" i="4"/>
  <c r="E6" i="4"/>
  <c r="E7" i="4"/>
  <c r="E8" i="4"/>
  <c r="E9" i="4"/>
  <c r="H5" i="5" l="1"/>
  <c r="H24" i="5"/>
  <c r="H22" i="5"/>
  <c r="H20" i="5"/>
  <c r="H18" i="5"/>
  <c r="H16" i="5"/>
  <c r="H14" i="5"/>
  <c r="H12" i="5"/>
  <c r="H10" i="5"/>
  <c r="H8" i="5"/>
  <c r="H6" i="5"/>
  <c r="E10" i="4"/>
  <c r="C11" i="4"/>
  <c r="F11" i="4"/>
  <c r="E11" i="4" l="1"/>
  <c r="B5" i="1"/>
  <c r="B9" i="1" s="1"/>
  <c r="D5" i="22"/>
  <c r="J6" i="4" l="1"/>
  <c r="J7" i="4"/>
  <c r="J8" i="4"/>
  <c r="J10" i="4"/>
  <c r="J5" i="4"/>
  <c r="E9" i="22"/>
  <c r="D9" i="22"/>
  <c r="K6" i="4" l="1"/>
  <c r="K7" i="4"/>
  <c r="K8" i="4"/>
  <c r="K10" i="4"/>
  <c r="K5" i="4"/>
  <c r="J9" i="4" l="1"/>
  <c r="E6" i="22"/>
  <c r="E7" i="22"/>
  <c r="E8" i="22"/>
  <c r="E10" i="22"/>
  <c r="E5" i="22"/>
  <c r="E11" i="22"/>
  <c r="D6" i="22"/>
  <c r="D7" i="22"/>
  <c r="D8" i="22"/>
  <c r="D11" i="22"/>
  <c r="K9" i="4" l="1"/>
  <c r="J11" i="4"/>
  <c r="K11" i="4" l="1"/>
  <c r="D10" i="22"/>
</calcChain>
</file>

<file path=xl/sharedStrings.xml><?xml version="1.0" encoding="utf-8"?>
<sst xmlns="http://schemas.openxmlformats.org/spreadsheetml/2006/main" count="2488" uniqueCount="628">
  <si>
    <t>Number of</t>
  </si>
  <si>
    <t>Total Tax</t>
  </si>
  <si>
    <t>Taxpayers</t>
  </si>
  <si>
    <t>Liability</t>
  </si>
  <si>
    <t>Tax Article</t>
  </si>
  <si>
    <t>Article 9-A</t>
  </si>
  <si>
    <t>Article 9</t>
  </si>
  <si>
    <t>Article 32</t>
  </si>
  <si>
    <t>Article 33</t>
  </si>
  <si>
    <t>Total All Articles</t>
  </si>
  <si>
    <t>Number of Taxpayers</t>
  </si>
  <si>
    <t>Tax Liability</t>
  </si>
  <si>
    <t>Total</t>
  </si>
  <si>
    <t>Section 183</t>
  </si>
  <si>
    <t>Section 184</t>
  </si>
  <si>
    <t>Section 186</t>
  </si>
  <si>
    <t>Section 186-a</t>
  </si>
  <si>
    <t>Section 186-e</t>
  </si>
  <si>
    <t>Tax Year</t>
  </si>
  <si>
    <t>Number of C Corporations</t>
  </si>
  <si>
    <t>Number of S Corporations</t>
  </si>
  <si>
    <t>Total Number of Corporations</t>
  </si>
  <si>
    <t>Tax Liability C Corporations</t>
  </si>
  <si>
    <t>Tax Liability S Corporations</t>
  </si>
  <si>
    <t>Total Tax Liability</t>
  </si>
  <si>
    <t>Type of Corporation Base of Primary Tax</t>
  </si>
  <si>
    <t>C Corporation</t>
  </si>
  <si>
    <t>Entire Net Income</t>
  </si>
  <si>
    <t>Fixed Dollar Minimum Tax</t>
  </si>
  <si>
    <t>Capital</t>
  </si>
  <si>
    <t>Alternative Minimum Taxable Income</t>
  </si>
  <si>
    <t>C Corporation Total</t>
  </si>
  <si>
    <t>S Corporation</t>
  </si>
  <si>
    <t>Article 9-A Total</t>
  </si>
  <si>
    <t xml:space="preserve"> </t>
  </si>
  <si>
    <t>Industry</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</si>
  <si>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</si>
  <si>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</si>
  <si>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</si>
  <si>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</si>
  <si>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</si>
  <si>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</si>
  <si>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</si>
  <si>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</si>
  <si>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</si>
  <si>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</si>
  <si>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</si>
  <si>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&amp; Technical Services</t>
  </si>
  <si>
    <t>Management of Companies &amp; Enterprises</t>
  </si>
  <si>
    <t>Administrative, Support, Waste Management and Remediation Services</t>
  </si>
  <si>
    <t>Educational Services</t>
  </si>
  <si>
    <t>Health Care and Social Assistance</t>
  </si>
  <si>
    <t>Arts, Entertainment, &amp; Recreation</t>
  </si>
  <si>
    <t>Accomodation and Food Services</t>
  </si>
  <si>
    <t>Other Services (except Public Administration)</t>
  </si>
  <si>
    <t>Public Adminstration</t>
  </si>
  <si>
    <t>Industry Code Not Given</t>
  </si>
  <si>
    <t>Fiscal Year Beginning</t>
  </si>
  <si>
    <t>January</t>
  </si>
  <si>
    <t>February</t>
  </si>
  <si>
    <t>March</t>
  </si>
  <si>
    <t>April</t>
  </si>
  <si>
    <t>May</t>
  </si>
  <si>
    <t>June</t>
  </si>
  <si>
    <t>July</t>
  </si>
  <si>
    <t>August</t>
  </si>
  <si>
    <t>September</t>
  </si>
  <si>
    <t>October</t>
  </si>
  <si>
    <t>November</t>
  </si>
  <si>
    <t>December</t>
  </si>
  <si>
    <t>Alternative Bases</t>
  </si>
  <si>
    <t>Alternative Minimum</t>
  </si>
  <si>
    <t>Capital Base</t>
  </si>
  <si>
    <t>Taxable Income Base</t>
  </si>
  <si>
    <t xml:space="preserve">Liability </t>
  </si>
  <si>
    <t>Number</t>
  </si>
  <si>
    <t>Amount</t>
  </si>
  <si>
    <t xml:space="preserve"> -</t>
  </si>
  <si>
    <t>and over</t>
  </si>
  <si>
    <t>d/ Tax Law provisions prohibit disclosure of data.</t>
  </si>
  <si>
    <t>"True" Minimum Tax Filers</t>
  </si>
  <si>
    <t>Other Minimum Tax Filers</t>
  </si>
  <si>
    <t>Subsidiary</t>
  </si>
  <si>
    <t>NAICS</t>
  </si>
  <si>
    <t>"C" Corporations</t>
  </si>
  <si>
    <t>Share</t>
  </si>
  <si>
    <t>Average</t>
  </si>
  <si>
    <t>Construction of Buildings</t>
  </si>
  <si>
    <t>Heavy and Civil Engineering Construction</t>
  </si>
  <si>
    <t>Specialty Trade Contractors</t>
  </si>
  <si>
    <t>31-33</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</si>
  <si>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</si>
  <si>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</si>
  <si>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</si>
  <si>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</si>
  <si>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</si>
  <si>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</si>
  <si>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</si>
  <si>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</si>
  <si>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</si>
  <si>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</si>
  <si>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</si>
  <si>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</si>
  <si>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</si>
  <si>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</si>
  <si>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</si>
  <si>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t>
  </si>
  <si>
    <t>Transportation Equipment Manufacturing</t>
  </si>
  <si>
    <t>Furniture and Related Product Manufacturing</t>
  </si>
  <si>
    <t>Miscellaneous Manufacturing</t>
  </si>
  <si>
    <t xml:space="preserve">Wholesale Trade </t>
  </si>
  <si>
    <t>Merchant Wholesalers, Durable Goods</t>
  </si>
  <si>
    <t>Motor Vehicle and Motor Vehicle Parts and Supplies</t>
  </si>
  <si>
    <t>Wholesalers</t>
  </si>
  <si>
    <t>Furniture and Home Furnishing Wholesalers</t>
  </si>
  <si>
    <t>Lumber and Other Construction Materials Wholesalers</t>
  </si>
  <si>
    <t>Professional and Commercial Equipment and Supplies</t>
  </si>
  <si>
    <t>Metal and Mineral (except Petroleum) Wholesalers</t>
  </si>
  <si>
    <t>Electrical and Electronic Goods Wholesalers</t>
  </si>
  <si>
    <t>Hardware, and Plumbing and Heating Equipment</t>
  </si>
  <si>
    <t>and Supplies Wholesalers</t>
  </si>
  <si>
    <t>Machinery, Equipment, and Supplies Wholesalers</t>
  </si>
  <si>
    <t>Miscellaneous Durable Goods Wholesalers</t>
  </si>
  <si>
    <t>to the fact that data may not be presented for all subsectors in a given industry sector.  However, data for all subsectors are included in the appropriate industry sector totals.</t>
  </si>
  <si>
    <t>d/ Tax Law provisions prohibit disclosure of data.  However, the data are included in the appropriate totals.</t>
  </si>
  <si>
    <t>Merchant Wholesalers, Nondurable Goods</t>
  </si>
  <si>
    <t>Paper and Paper Product Wholesalers</t>
  </si>
  <si>
    <t>Drugs and Druggists' Sundries Wholesalers</t>
  </si>
  <si>
    <t>Apparel, Piece Goods, and Notions Wholesalers</t>
  </si>
  <si>
    <t>Grocery and Related Product Wholesalers</t>
  </si>
  <si>
    <t>Farm Product Raw Material Wholesalers</t>
  </si>
  <si>
    <t>Chemical and Allied Products Wholesalers</t>
  </si>
  <si>
    <t>Petroleum and Petroleum Products Wholesalers</t>
  </si>
  <si>
    <t>Beer, Wine, and Distilled Alcoholic Beverage</t>
  </si>
  <si>
    <t>Miscellaneous Nondurable Goods Wholesalers</t>
  </si>
  <si>
    <t>Wholesale Electronic Markets and Agents and Brokers</t>
  </si>
  <si>
    <t>44-45</t>
  </si>
  <si>
    <t>Motor Vehicle and Parts Dealers</t>
  </si>
  <si>
    <t>Furniture and Home Furnishings Stores</t>
  </si>
  <si>
    <t>Electronics and Appliance Stores</t>
  </si>
  <si>
    <t>Building Material and Garden Equipment and Supplies</t>
  </si>
  <si>
    <t>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</si>
  <si>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</si>
  <si>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</si>
  <si>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</si>
  <si>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</si>
  <si>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</si>
  <si>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</si>
  <si>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</si>
  <si>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</si>
  <si>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48-49</t>
  </si>
  <si>
    <t xml:space="preserve">Transportation and Warehousing </t>
  </si>
  <si>
    <t>Air Transportation</t>
  </si>
  <si>
    <t>Rail Transportation</t>
  </si>
  <si>
    <t>Water Transportation</t>
  </si>
  <si>
    <t>Truck Transportation</t>
  </si>
  <si>
    <t>Transit and Ground Passenger Transportation</t>
  </si>
  <si>
    <t xml:space="preserve">Pipeline Transportation </t>
  </si>
  <si>
    <t>Warehousing and Storage</t>
  </si>
  <si>
    <t>Publishing Industries (except internet)</t>
  </si>
  <si>
    <t>Motion Picture and Sound Recording Industries</t>
  </si>
  <si>
    <t>Broadcasting (except internet)</t>
  </si>
  <si>
    <t>Internet Publishing and Broadcasting</t>
  </si>
  <si>
    <t>Telecommunications</t>
  </si>
  <si>
    <t>Internet Service Providers, Web Search</t>
  </si>
  <si>
    <t>Portals, and Data Processing Services</t>
  </si>
  <si>
    <t>Other Information Services</t>
  </si>
  <si>
    <t>Credit Intermediation and Related Activities</t>
  </si>
  <si>
    <t>Securities, Commodity Contracts, and Other</t>
  </si>
  <si>
    <t>Financial Investments and Related Activities</t>
  </si>
  <si>
    <t>Insurance Carriers and Related Activities</t>
  </si>
  <si>
    <t>Funds, Trusts, and Other Financial Vehicles</t>
  </si>
  <si>
    <t>Professional, Scientific, and Technical</t>
  </si>
  <si>
    <t>Services</t>
  </si>
  <si>
    <t>Management of Companies and Enterprises</t>
  </si>
  <si>
    <t>Administrative and Support and Waste</t>
  </si>
  <si>
    <t>Management and Remediation Services</t>
  </si>
  <si>
    <t>Hospitals</t>
  </si>
  <si>
    <t>Nursing and Residential Care Facilities</t>
  </si>
  <si>
    <t>Social Assistance</t>
  </si>
  <si>
    <t>Arts, Entertainment, and Recreation</t>
  </si>
  <si>
    <t>Performing Arts, Spectator Sports, and Related</t>
  </si>
  <si>
    <t>Industries</t>
  </si>
  <si>
    <t>Museums, Historical Sites, and Similar Institutions</t>
  </si>
  <si>
    <t>Amusement, Gambling, and Recreation Industries</t>
  </si>
  <si>
    <t>Accommodation and Food Services</t>
  </si>
  <si>
    <t>Accommodation</t>
  </si>
  <si>
    <t>Food Services and Drinking Places</t>
  </si>
  <si>
    <t xml:space="preserve">Other Services (except Public Administration) </t>
  </si>
  <si>
    <t>Repair and Maintenance</t>
  </si>
  <si>
    <t>Personal and Laundry Services</t>
  </si>
  <si>
    <t xml:space="preserve">Public Administration </t>
  </si>
  <si>
    <t>GRAND TOTAL, ALL INDUSTRIES</t>
  </si>
  <si>
    <t>Fixed Dollar Minimum</t>
  </si>
  <si>
    <t>Minimum Taxable Income</t>
  </si>
  <si>
    <t>Beverage and Tobacco Product Manufacturing</t>
  </si>
  <si>
    <t>Apparel Manufacturing</t>
  </si>
  <si>
    <t>Electrical Equipment, Appliance, and Component Manufacturing</t>
  </si>
  <si>
    <t>Motor Vehicle and Motor Vehicle Parts and Supplies Wholesalers</t>
  </si>
  <si>
    <t>Professional and Commercial Equipment and Supplies Wholesalers</t>
  </si>
  <si>
    <t>Hardware, and Plumbing and Heating Equipment and Supplies Wholesalers</t>
  </si>
  <si>
    <t xml:space="preserve">This is due to the fact that data may not be presented for all subsectors in a given industry sector.  However, data for all subsectors are included in the </t>
  </si>
  <si>
    <t>appropriate industry sector totals.</t>
  </si>
  <si>
    <t>Beer, Wine, and Distilled Alcoholic Beverage Wholesalers</t>
  </si>
  <si>
    <t>Building Material and Garden Equipment and Supplies Dealers</t>
  </si>
  <si>
    <t>52-53</t>
  </si>
  <si>
    <t>Finance, Insurance, and Real Estate</t>
  </si>
  <si>
    <t>Securities, Commodity Contracts, and Other Financial Investments and Related Activities</t>
  </si>
  <si>
    <t>Professional, Scientific, and Technical Services</t>
  </si>
  <si>
    <t>Administrative and Support and Waste Management and Remediation Services</t>
  </si>
  <si>
    <t>Performing Arts, Spectator Sports, and Related Industries</t>
  </si>
  <si>
    <t>Entire Net Income Base</t>
  </si>
  <si>
    <t>Tax</t>
  </si>
  <si>
    <t>Item</t>
  </si>
  <si>
    <t>Federal Taxable Income Before NOL</t>
  </si>
  <si>
    <t>Interest on Federal, State Obligations</t>
  </si>
  <si>
    <t>Interest Paid to Stockholders</t>
  </si>
  <si>
    <t>Deductions Directly Attributed to Subsidiary Capital</t>
  </si>
  <si>
    <t>Non-Interest Directly Attributed to Subsidiary Capital</t>
  </si>
  <si>
    <t>Deductions Indirectly Attributed to Subsidiary Capital</t>
  </si>
  <si>
    <t>Non-Interest Indirectly Attributed to Subsidiary Capital</t>
  </si>
  <si>
    <t>NYS, Other State and Local Taxes Deduction</t>
  </si>
  <si>
    <t>ACRS/MACRS Deduction</t>
  </si>
  <si>
    <t>Other Additions</t>
  </si>
  <si>
    <t>Income from Subsidiary Capital</t>
  </si>
  <si>
    <t>50% of Dividends</t>
  </si>
  <si>
    <t>Foreign Dividends</t>
  </si>
  <si>
    <t>NY Net Operating Loss Deduction</t>
  </si>
  <si>
    <t>Allowable NY Depreciation</t>
  </si>
  <si>
    <t>Other Subtractions</t>
  </si>
  <si>
    <t>Investment Income Before Allocation</t>
  </si>
  <si>
    <t>Business Income Before Allocation</t>
  </si>
  <si>
    <t>Allocated Investment Income</t>
  </si>
  <si>
    <t>Allocated Business Income</t>
  </si>
  <si>
    <t>Optional Depreciation Adjustment</t>
  </si>
  <si>
    <t>Tax on ENI Base</t>
  </si>
  <si>
    <t>Largest of 4 Bases (Tax Before Credit)</t>
  </si>
  <si>
    <t>Subsidiary Capital Base</t>
  </si>
  <si>
    <t>Tax on Allocated Subsidiary Capital</t>
  </si>
  <si>
    <t>Tax Credits: Total</t>
  </si>
  <si>
    <t>Tax Due</t>
  </si>
  <si>
    <t>Fixed Dollar Minimum Tax on Subsidiaries</t>
  </si>
  <si>
    <t xml:space="preserve">* These items should be viewed as independently selected items of interest.  The columns are not additive and cannot be summed. </t>
  </si>
  <si>
    <t>* These items should be viewed as independently selected items of interest.  The columns are not additive and cannot be summed.</t>
  </si>
  <si>
    <t>Total Capital</t>
  </si>
  <si>
    <t>Subsidiary Capital</t>
  </si>
  <si>
    <t>Investment Capital</t>
  </si>
  <si>
    <t>Business Capital</t>
  </si>
  <si>
    <t>Allocated Investment Capital</t>
  </si>
  <si>
    <t>Allocated Business Capital</t>
  </si>
  <si>
    <t>Tax on Capital Base</t>
  </si>
  <si>
    <t xml:space="preserve">Foreign Dividends </t>
  </si>
  <si>
    <t xml:space="preserve">NY Net Operating Loss Deduction </t>
  </si>
  <si>
    <t xml:space="preserve">Allowable NY Depreciation </t>
  </si>
  <si>
    <t>Depreciation of Tangible Property</t>
  </si>
  <si>
    <t>Amortization of Mining Costs</t>
  </si>
  <si>
    <t>Amortization Circulation Expenditures</t>
  </si>
  <si>
    <t>Basis Adjustments</t>
  </si>
  <si>
    <t>Long Term Contracts</t>
  </si>
  <si>
    <t>Installment Sales</t>
  </si>
  <si>
    <t>Merchant Marine Capital Construction</t>
  </si>
  <si>
    <t>Passive Activity Loss</t>
  </si>
  <si>
    <t>Depletion</t>
  </si>
  <si>
    <t>Appreciated Property Charitable Deduction</t>
  </si>
  <si>
    <t>Intangible Drilling Costs</t>
  </si>
  <si>
    <t>Net Operating Loss Deduction - Alternative Minimum Tax</t>
  </si>
  <si>
    <t>Alternative NOL Deduction - Alternative Minimum Tax</t>
  </si>
  <si>
    <t>Minimum Taxable Income - Alternative Minimum Tax</t>
  </si>
  <si>
    <t>Investment Income Before Alternative NOL (Balance)</t>
  </si>
  <si>
    <t>Apport NYS Alternative NOL Deduction</t>
  </si>
  <si>
    <t>Alternative Business Income Before Allocation</t>
  </si>
  <si>
    <t>Allocated Alternative Business Income</t>
  </si>
  <si>
    <t>Allocated Alternative Investment Income</t>
  </si>
  <si>
    <t>Minimum Taxable Income Base</t>
  </si>
  <si>
    <t>Tax on Minimum Taxable Income Base</t>
  </si>
  <si>
    <t>*These items should be viewed as independently selected items of interest.  The columns are not additive and cannot be summed.</t>
  </si>
  <si>
    <t xml:space="preserve">Agriculture, Forestry, Fishing </t>
  </si>
  <si>
    <t>CT-3</t>
  </si>
  <si>
    <t>CT-4</t>
  </si>
  <si>
    <t>Total Number of</t>
  </si>
  <si>
    <t>Article 9 Tax Law</t>
  </si>
  <si>
    <t>Sections</t>
  </si>
  <si>
    <t>Share of</t>
  </si>
  <si>
    <t>Type of Bank</t>
  </si>
  <si>
    <t>Clearinghouse &amp; Commercial</t>
  </si>
  <si>
    <t>Foreign</t>
  </si>
  <si>
    <t>Savings Institutions</t>
  </si>
  <si>
    <t>Income Base</t>
  </si>
  <si>
    <t>Minimum Tax</t>
  </si>
  <si>
    <t>Positive Allocated ENI</t>
  </si>
  <si>
    <t>Negative Allocated ENI</t>
  </si>
  <si>
    <t>Credit</t>
  </si>
  <si>
    <t xml:space="preserve">Federal Taxable Income Before NOL </t>
  </si>
  <si>
    <t xml:space="preserve">Dividends &amp; Interest Effectively Connected </t>
  </si>
  <si>
    <t xml:space="preserve">Income Effectively Connected </t>
  </si>
  <si>
    <t xml:space="preserve">Dividends &amp; Interest Not Included </t>
  </si>
  <si>
    <t xml:space="preserve">Income Taxes Paid </t>
  </si>
  <si>
    <t xml:space="preserve">NYS Franchise Taxes </t>
  </si>
  <si>
    <t xml:space="preserve">NYS Gains (loss) </t>
  </si>
  <si>
    <t>Federal Depreciation</t>
  </si>
  <si>
    <t xml:space="preserve">Federal Safe Harbor Lease Deduction </t>
  </si>
  <si>
    <t xml:space="preserve">Amount Required Except for Safe Harbor Lease </t>
  </si>
  <si>
    <t xml:space="preserve">Additional Mortgage Recording Tax Deducted </t>
  </si>
  <si>
    <t xml:space="preserve">Other Federal Deduction - Article 9-B/9-C </t>
  </si>
  <si>
    <t xml:space="preserve">Bad Debt Deduction - IRC 166/585(c) </t>
  </si>
  <si>
    <t xml:space="preserve">20% Excess Bad Debt Deduction </t>
  </si>
  <si>
    <t xml:space="preserve">Other Additions to Federal Taxable Income </t>
  </si>
  <si>
    <t xml:space="preserve">Interest and Other Expenses Not Deducted </t>
  </si>
  <si>
    <t xml:space="preserve">Allowable New York Depreciation </t>
  </si>
  <si>
    <t xml:space="preserve">Federal Gains (loss) </t>
  </si>
  <si>
    <t xml:space="preserve">Other Federal Gain (loss) </t>
  </si>
  <si>
    <t xml:space="preserve">Federal Income or Gain from Installment Method </t>
  </si>
  <si>
    <t xml:space="preserve">IRC Section 78 Dividends Included </t>
  </si>
  <si>
    <t xml:space="preserve">Amount Deducted as a Result of Safe Harbor Lease </t>
  </si>
  <si>
    <t xml:space="preserve">Amount Deducted Except for a Safe Harbor Lease </t>
  </si>
  <si>
    <t xml:space="preserve">Wages Not Deducted Due to Jobs Credit </t>
  </si>
  <si>
    <t xml:space="preserve">Money Received from FDIC/FSLIC/RTC </t>
  </si>
  <si>
    <t xml:space="preserve">Interest Income from Subsidiary Capital </t>
  </si>
  <si>
    <t xml:space="preserve">Dividend Income from Subsidiary Capital </t>
  </si>
  <si>
    <t xml:space="preserve">Net Gain from Subsidiary Capital </t>
  </si>
  <si>
    <t xml:space="preserve">Interest Income on Obligations of New York State </t>
  </si>
  <si>
    <t xml:space="preserve">Adjusted Eligible Net Income of IBF </t>
  </si>
  <si>
    <t xml:space="preserve">Recaptured Reserves on Losses - IRC 585(c) </t>
  </si>
  <si>
    <t xml:space="preserve">Recoveries of Charged Off Loans - IRC 585 </t>
  </si>
  <si>
    <t xml:space="preserve">Bad Debt Deduction - 1453(h) </t>
  </si>
  <si>
    <t xml:space="preserve">Bad Debt Deduction - 1453(i) </t>
  </si>
  <si>
    <t>NYS Net Operating Loss Deduction</t>
  </si>
  <si>
    <t xml:space="preserve">Other Subtractions </t>
  </si>
  <si>
    <t xml:space="preserve">Entire Net Income </t>
  </si>
  <si>
    <t xml:space="preserve">NY Depreciation - CT-399 </t>
  </si>
  <si>
    <t xml:space="preserve">NY Optional Depreciation Gain/Loss </t>
  </si>
  <si>
    <t xml:space="preserve">Allocated Taxable Entire Net Income </t>
  </si>
  <si>
    <t xml:space="preserve">Tax Credits:  Total </t>
  </si>
  <si>
    <t xml:space="preserve">Federal Depreciation </t>
  </si>
  <si>
    <t>Amount Deducted as a Result of Safe Harbor Lease</t>
  </si>
  <si>
    <t>Amount Deducted Except for a Safe Harbor Lease</t>
  </si>
  <si>
    <t xml:space="preserve">Allocated Taxable Alternative Entire Net Income </t>
  </si>
  <si>
    <t xml:space="preserve">Tax on Alternative ENI Base </t>
  </si>
  <si>
    <t xml:space="preserve">Total Assets - Average Value </t>
  </si>
  <si>
    <t xml:space="preserve">Money or Other Property Received from FDIC </t>
  </si>
  <si>
    <t xml:space="preserve">Allocated Taxable Assets </t>
  </si>
  <si>
    <t>Tax on Allocated Taxable Assets</t>
  </si>
  <si>
    <t xml:space="preserve">Largest of 4 Bases (Tax Before Credit) </t>
  </si>
  <si>
    <t>Foreign Banks</t>
  </si>
  <si>
    <t>CT-32</t>
  </si>
  <si>
    <t>Insurance Category</t>
  </si>
  <si>
    <t>Life</t>
  </si>
  <si>
    <t>Property &amp; Casualty</t>
  </si>
  <si>
    <t>Others</t>
  </si>
  <si>
    <t>Companies</t>
  </si>
  <si>
    <t>Amount of</t>
  </si>
  <si>
    <t>Tax from</t>
  </si>
  <si>
    <t>Income</t>
  </si>
  <si>
    <t>Based Tax</t>
  </si>
  <si>
    <t>Value of</t>
  </si>
  <si>
    <t>Limitation</t>
  </si>
  <si>
    <t>Tax Credits</t>
  </si>
  <si>
    <t xml:space="preserve">Life Insurers       </t>
  </si>
  <si>
    <t>Amount of Credit</t>
  </si>
  <si>
    <t>Credit Users</t>
  </si>
  <si>
    <t>Retaliatory Tax Credit</t>
  </si>
  <si>
    <t>CAPCO Credit</t>
  </si>
  <si>
    <t>Used</t>
  </si>
  <si>
    <t>Dividends Received Deduction</t>
  </si>
  <si>
    <t>Dividends or Interest Income Not Included</t>
  </si>
  <si>
    <t>Interest to Stockholders</t>
  </si>
  <si>
    <t>Adjustment for Gains or Losses</t>
  </si>
  <si>
    <t>Deductions Attributable to Subsidiary Capital</t>
  </si>
  <si>
    <t>NYS Franchise Taxes</t>
  </si>
  <si>
    <t>Federal Safe Harbor Lease Deduction</t>
  </si>
  <si>
    <t>Amount Required Except for Safe Harbor Lease</t>
  </si>
  <si>
    <t>Total Additions</t>
  </si>
  <si>
    <t>Gain on Installment Sales</t>
  </si>
  <si>
    <t>NY Net Operating Loss</t>
  </si>
  <si>
    <t>Amount Included as a Result of Safe Harbor Lease</t>
  </si>
  <si>
    <t>Depreciation Allowed Section 1503(b)(10)</t>
  </si>
  <si>
    <t>Total Subtractions</t>
  </si>
  <si>
    <t>Allocated Entire Net Income</t>
  </si>
  <si>
    <t>Tax on Entire Net Income</t>
  </si>
  <si>
    <t>Allocated Subsidiary Capital</t>
  </si>
  <si>
    <t>Tax on Subsidiary Capital</t>
  </si>
  <si>
    <t>Accident &amp; Health Company Premiums</t>
  </si>
  <si>
    <t>Tax On Accident &amp; Health Company Premiums</t>
  </si>
  <si>
    <t>Other Nonlife Insurance Premiums</t>
  </si>
  <si>
    <t>Tax on Other Nonlife Premiums</t>
  </si>
  <si>
    <t>Tax Before Limitation</t>
  </si>
  <si>
    <t>Tax Before Credits</t>
  </si>
  <si>
    <t>Business &amp; Investment Capital</t>
  </si>
  <si>
    <t>Adjusted Business &amp; Investment Capital</t>
  </si>
  <si>
    <t>Allocated Business &amp; Investment Capital</t>
  </si>
  <si>
    <t>Tax on Business &amp; Investment Capital Base</t>
  </si>
  <si>
    <t>Alternative Tax Base</t>
  </si>
  <si>
    <t>Tax on Alternative Base</t>
  </si>
  <si>
    <t>Share of Total</t>
  </si>
  <si>
    <t>Premiums Base</t>
  </si>
  <si>
    <t>Tax Year Beginning</t>
  </si>
  <si>
    <t xml:space="preserve">Accident &amp; Health Premiums </t>
  </si>
  <si>
    <t xml:space="preserve">Other Insurance Premiums </t>
  </si>
  <si>
    <t xml:space="preserve">Tax on Life Company Premiums </t>
  </si>
  <si>
    <t>Limitation on Tax</t>
  </si>
  <si>
    <t xml:space="preserve">Life Insurance Premiums </t>
  </si>
  <si>
    <t>Life Insurance Company Premiums</t>
  </si>
  <si>
    <t>Tax Floor</t>
  </si>
  <si>
    <t>Liability of</t>
  </si>
  <si>
    <t>Domestic</t>
  </si>
  <si>
    <t xml:space="preserve">Number of </t>
  </si>
  <si>
    <t>Basis of Tax</t>
  </si>
  <si>
    <t>Enitre Net Income</t>
  </si>
  <si>
    <t xml:space="preserve">Minimum Tax </t>
  </si>
  <si>
    <t>Alternative and Capital Taxes</t>
  </si>
  <si>
    <t>Premiums Tax</t>
  </si>
  <si>
    <t xml:space="preserve">Total Tax </t>
  </si>
  <si>
    <t>Before Credits</t>
  </si>
  <si>
    <t>Premiums</t>
  </si>
  <si>
    <t xml:space="preserve">           Limitation on Tax 2/</t>
  </si>
  <si>
    <t xml:space="preserve">Before </t>
  </si>
  <si>
    <t>Effect of</t>
  </si>
  <si>
    <t xml:space="preserve">Value of </t>
  </si>
  <si>
    <t xml:space="preserve"> Limitations</t>
  </si>
  <si>
    <t xml:space="preserve"> Credits</t>
  </si>
  <si>
    <t>2/ This column displays the number of taxpayers whose tax before credits was determined based on the limitation on tax and the amount by which the limitation</t>
  </si>
  <si>
    <t>Credit Users 1/</t>
  </si>
  <si>
    <t>Life Insurance Premiums</t>
  </si>
  <si>
    <t xml:space="preserve">Life Insurance Company Premiums </t>
  </si>
  <si>
    <t>Tax Before Limitations</t>
  </si>
  <si>
    <t xml:space="preserve">Tax Floor </t>
  </si>
  <si>
    <t>Alternative and Capital Bases</t>
  </si>
  <si>
    <t>Premiums Tax Base Filers</t>
  </si>
  <si>
    <t>Minimum Tax Base Filers</t>
  </si>
  <si>
    <t xml:space="preserve">                      Property &amp; Casualty</t>
  </si>
  <si>
    <t xml:space="preserve">                                   Others</t>
  </si>
  <si>
    <t xml:space="preserve">Total Premiums Tax  </t>
  </si>
  <si>
    <t xml:space="preserve">                 Floor Limitation 1/</t>
  </si>
  <si>
    <t>Floor</t>
  </si>
  <si>
    <t>1/ This column displays the number of taxpayers whose tax before credits was determined based on the floor limitation and the amount by which the floor</t>
  </si>
  <si>
    <t>Tax Before</t>
  </si>
  <si>
    <t>the Limitations</t>
  </si>
  <si>
    <t>Tax on  Fixed Dollar Minimum Base</t>
  </si>
  <si>
    <t>Section 185</t>
  </si>
  <si>
    <t>Taxable Premiums</t>
  </si>
  <si>
    <t>Accomodation</t>
  </si>
  <si>
    <t>Other Industries</t>
  </si>
  <si>
    <t>Fixed Dollar Minimum Filers</t>
  </si>
  <si>
    <t>CT-32-A</t>
  </si>
  <si>
    <t>CT-3-A</t>
  </si>
  <si>
    <t>Income Tax</t>
  </si>
  <si>
    <t>Basis of Income Tax</t>
  </si>
  <si>
    <t>Total Number of Taxpayers*</t>
  </si>
  <si>
    <t>* Equals the total number of returns.  See Appendix A for details.</t>
  </si>
  <si>
    <t>*Equals the total number of returns.  See Appendix A for details.</t>
  </si>
  <si>
    <t>Dollar</t>
  </si>
  <si>
    <t>Change</t>
  </si>
  <si>
    <t>Percent</t>
  </si>
  <si>
    <t>2008*</t>
  </si>
  <si>
    <t xml:space="preserve">Section 186-a </t>
  </si>
  <si>
    <t>d/  Tax Law provisions prohibit the disclosure of data.</t>
  </si>
  <si>
    <t>d/</t>
  </si>
  <si>
    <t xml:space="preserve">     Number of Taxpayers</t>
  </si>
  <si>
    <t>Liability (Millions of Dollars)</t>
  </si>
  <si>
    <t>300**</t>
  </si>
  <si>
    <t>Transporation and Warehousing</t>
  </si>
  <si>
    <t>Professional, Scientific &amp; Technical Services</t>
  </si>
  <si>
    <t>Administrative &amp; Support, Waste Management &amp; Remediation</t>
  </si>
  <si>
    <t xml:space="preserve">Education Services </t>
  </si>
  <si>
    <t>Other Services (except Public Administation)</t>
  </si>
  <si>
    <t>Public Administration</t>
  </si>
  <si>
    <t>Alternative Minimum Taxable Income Base</t>
  </si>
  <si>
    <t>Entire Net Income (ENI) Base</t>
  </si>
  <si>
    <t>Fixed Dollar Minimum Amount</t>
  </si>
  <si>
    <t xml:space="preserve">d/  Tax Law provisions prohibit the disclosure of data. </t>
  </si>
  <si>
    <t>Tax Liability (%)</t>
  </si>
  <si>
    <t>Credit Used</t>
  </si>
  <si>
    <t xml:space="preserve">Amount of </t>
  </si>
  <si>
    <t xml:space="preserve">                      Tax Year</t>
  </si>
  <si>
    <t>2/ Data for selected three and four-digit NAICS subsectors may not necessarily add to the appropriate totals for the two-digit NAICS industry sectors.  This is due</t>
  </si>
  <si>
    <t>1/ Values represent tax on subsidiary capital prior to the application of credits.</t>
  </si>
  <si>
    <t>Capital Tax 1/</t>
  </si>
  <si>
    <t>Code 2/</t>
  </si>
  <si>
    <t xml:space="preserve">d/ Tax Law provisions prohibit disclosure of data.  </t>
  </si>
  <si>
    <t xml:space="preserve">increased their tax before credits.  </t>
  </si>
  <si>
    <t xml:space="preserve">decreased their tax before credits. </t>
  </si>
  <si>
    <t>Fixed Dollar Minimum Tax Filers*</t>
  </si>
  <si>
    <t xml:space="preserve">        Tax Liability*</t>
  </si>
  <si>
    <t xml:space="preserve">Number </t>
  </si>
  <si>
    <t xml:space="preserve">Dollar </t>
  </si>
  <si>
    <t>Percent of Total</t>
  </si>
  <si>
    <t>Type of Return**</t>
  </si>
  <si>
    <t xml:space="preserve">**See Appendix A for a description of each type of return.  </t>
  </si>
  <si>
    <t>Tax on Assets</t>
  </si>
  <si>
    <t xml:space="preserve">Tax on Alternative Income </t>
  </si>
  <si>
    <t>Subtotal</t>
  </si>
  <si>
    <t>Mortgage Recording Tax Credit Used</t>
  </si>
  <si>
    <t>Mortgage Servicing Credit Used</t>
  </si>
  <si>
    <t>Investment Tax Credit for Financial Services Used</t>
  </si>
  <si>
    <t>EZ/ZEA Tax Credits Used</t>
  </si>
  <si>
    <t>QEZE Tax Credits Used</t>
  </si>
  <si>
    <t>Other Credits Used</t>
  </si>
  <si>
    <t>Aggregate Amount of Credits Refunded</t>
  </si>
  <si>
    <t>1/ Data for selected three and four-digit NAICS subsectors may not necessarily add to the appropriate totals for the two-digit NAICS industry sectors.</t>
  </si>
  <si>
    <t>Code 1/</t>
  </si>
  <si>
    <t xml:space="preserve">Taxpayers </t>
  </si>
  <si>
    <t>Change in</t>
  </si>
  <si>
    <t>Share of Total                                 Taxpayers</t>
  </si>
  <si>
    <t>Share of Total Tax Liability</t>
  </si>
  <si>
    <t xml:space="preserve">January </t>
  </si>
  <si>
    <t xml:space="preserve">March </t>
  </si>
  <si>
    <t xml:space="preserve">July </t>
  </si>
  <si>
    <t xml:space="preserve">August </t>
  </si>
  <si>
    <t>2009*</t>
  </si>
  <si>
    <t xml:space="preserve">*Tax liability includes the tax on subsidiary capital paid by 1,106 taxpayers valued at $22.9 million in 2008 and 1,068 taxpayers valued at $30.9  million in 2009.  </t>
  </si>
  <si>
    <t>Interest Deductions Directly Attributed to Subsidiary Capital</t>
  </si>
  <si>
    <t>Interest Deductions Indirectly Attributed to Subsidiary Capital</t>
  </si>
  <si>
    <t>Iinterest Deductions Indirectly Attributed to Subsidiary Capital</t>
  </si>
  <si>
    <t>Clearinghouse &amp; Commercial Banks</t>
  </si>
  <si>
    <t>Distribution of Article 32 Tax Liability by Basis of Tax</t>
  </si>
  <si>
    <t>Tax Credits Used</t>
  </si>
  <si>
    <t xml:space="preserve">Description of Table and/or Figure </t>
  </si>
  <si>
    <t>Profile of C and S Corporations - Number of Taxpayers and Tax Liability</t>
  </si>
  <si>
    <t xml:space="preserve">C and S Corporations by Bases - Number of Taxpayers and Tax Liability </t>
  </si>
  <si>
    <t xml:space="preserve">Tab Number </t>
  </si>
  <si>
    <t>Taxpayers*</t>
  </si>
  <si>
    <t xml:space="preserve">* In Article 9 number of taxpayers equals the total number of returns.  </t>
  </si>
  <si>
    <t>Number of C Corporation Fixed Dollar Minimum (FDM) Taxpayers by FDM Amount</t>
  </si>
  <si>
    <t>**Maintenance fee for foreign corporations</t>
  </si>
  <si>
    <t>Number of C Corporation Fixed Dollar Minimum (FDM) Taxpayers by FDM Amount*</t>
  </si>
  <si>
    <t>Distribution of C Corporation Fixed Dollar Minimum (FDM) Taxpayers by FDM Amount*</t>
  </si>
  <si>
    <t>Distribution of C Corporation Fixed Dollar Minimum (FDM) Taxpayers by FDM Amount</t>
  </si>
  <si>
    <t>C Corporation Fixed Dollar Minimum (FDM) Liability by FDM Amount*</t>
  </si>
  <si>
    <t>Distribution of C Corporation Fixed Dollar Minimum (FDM) Liability by FDM Amount*</t>
  </si>
  <si>
    <t>Distribution of C Corporation Taxpayers by Industry</t>
  </si>
  <si>
    <t xml:space="preserve">Distribution of C Corporation Tax Liability by Industry </t>
  </si>
  <si>
    <t xml:space="preserve">Distribution of C Corporation Taxpayers by Fiscal Period </t>
  </si>
  <si>
    <t xml:space="preserve">Distribution of C Corporation Tax Liability by Fiscal Period </t>
  </si>
  <si>
    <t>All Tax Articles</t>
  </si>
  <si>
    <t xml:space="preserve">Article 9-A </t>
  </si>
  <si>
    <t xml:space="preserve">Corporate Franchise Tax by Size of Liability - 2009 </t>
  </si>
  <si>
    <t>Corporate Franchise Tax by Size of Liability</t>
  </si>
  <si>
    <t xml:space="preserve">*Includes partial year filers </t>
  </si>
  <si>
    <t>Corporate Franchise Tax Liability by Industry - 2009</t>
  </si>
  <si>
    <t>Corporate Franchise Tax Liability by Industry</t>
  </si>
  <si>
    <t xml:space="preserve">Corporate Franchise Tax Liability by Industry and Basis of Tax Paid - 2009 </t>
  </si>
  <si>
    <t>Corporate Franchise Tax Liability by Industry and Basis of Tax Paid</t>
  </si>
  <si>
    <t>Corporate Franchise Tax Liability by Fiscal Period and Basis of Tax Paid - 2009</t>
  </si>
  <si>
    <t xml:space="preserve">Selected Tax Return Items for Article 9-A Filers by Major Industry Group* - 2009 </t>
  </si>
  <si>
    <t>Selected Tax Return Items for Article 9-A Filers by Type of Return* - 2009</t>
  </si>
  <si>
    <t>Corporate Franchise Tax Liability by Fiscal Period and Basis of Tax Paid</t>
  </si>
  <si>
    <t xml:space="preserve">Selected Tax Return Items for all Article 9-A Corporations </t>
  </si>
  <si>
    <t>Selected Tax Return Items for Article 9-A Entire Net Income Filers</t>
  </si>
  <si>
    <t>Selected Tax Return Items for Article 9-A Fixed Dollar Minimum Filers</t>
  </si>
  <si>
    <t xml:space="preserve">Selected Tax Return Items for Article 9-A Capital Base Filers </t>
  </si>
  <si>
    <t>Selected Tax Return Items for Article 9-A Alternative Minimum Tax (AMT) Filers</t>
  </si>
  <si>
    <t>Article 9 Number of Taxpayers and Tax Liability</t>
  </si>
  <si>
    <t>Total Article 9 Taxpayers by Section</t>
  </si>
  <si>
    <t>Selected Tax Return Items for Article 9-A Filers by Fiscal Year Beginning* - 2009</t>
  </si>
  <si>
    <t>Selected Tax Return Items for Article 9-A Filers by Fiscal Year Beginning</t>
  </si>
  <si>
    <t>Total Number of Taxpayers and Tax Liability</t>
  </si>
  <si>
    <t>Internet Service Providers, Web Search Portals, and Data Processing Services</t>
  </si>
  <si>
    <t>Total Article 9 Tax Liability by Section</t>
  </si>
  <si>
    <t>Total Article 9 Taxpayers by Industry</t>
  </si>
  <si>
    <t>Article 9 Tax Liability by Industry</t>
  </si>
  <si>
    <t xml:space="preserve">Article 32 </t>
  </si>
  <si>
    <t>Allocated Entire Net Income Under Article 32</t>
  </si>
  <si>
    <t xml:space="preserve">Credits Used and Refunded by Article 32 Taxpayers </t>
  </si>
  <si>
    <t>Selected Tax Return Items for all Article 32 Corporations* - 2009</t>
  </si>
  <si>
    <t>Selected Tax Return Items for all Article 32 Corporations</t>
  </si>
  <si>
    <t>Selected Tax Return Items for Article 32 Entire Net Income Filers* - 2009</t>
  </si>
  <si>
    <t>Selected Tax Return Items for Article 32 Entire Net Income Filers</t>
  </si>
  <si>
    <t>Selected Tax Return Items for Article 32 Alternative Net Income Filers* - 2009</t>
  </si>
  <si>
    <t>Selected Tax Return Items for Article 32 Alternative Net Income Filers</t>
  </si>
  <si>
    <t>Selected Tax Return Items for Article 32 Asset Base Filers* - 2009</t>
  </si>
  <si>
    <t>Selected Tax Return Items for Article 32 Asset Base Filers</t>
  </si>
  <si>
    <t>Selected Tax Return Items for Article 32 Fixed Dollar Minimum Filers* - 2009</t>
  </si>
  <si>
    <t>Selected Tax Return Items for Article 32 Fixed Dollar Minimum Filers</t>
  </si>
  <si>
    <t>Selected Tax Return Items for Article 32 Filers by Type of Bank* - 2009</t>
  </si>
  <si>
    <t>Selected Tax Return Items for Article 32 Filers by Type of Bank</t>
  </si>
  <si>
    <t>Selected Tax Return Items for Article 32 Filers by Type of Return* - 2009</t>
  </si>
  <si>
    <t>Selected Tax Return Items for Article 32 Filers by Type of Return</t>
  </si>
  <si>
    <t xml:space="preserve">Article 33 Total Tax Liability by Type of Insurer </t>
  </si>
  <si>
    <t>Distribution of Article 33 Tax Liability by Type of Insurer</t>
  </si>
  <si>
    <t>Article 33 Tax Liability of Domestic and Foreign Insurers</t>
  </si>
  <si>
    <t>Distribution of Article 33 Tax Liability Between Domestic and Foreign Insurers</t>
  </si>
  <si>
    <t>Article 33 Basis of Income Tax for Life Insurers</t>
  </si>
  <si>
    <t>Distribution of Article 33 Premiums Tax Amounts by Type of Insurer</t>
  </si>
  <si>
    <t>Article 33 Premiums Tax</t>
  </si>
  <si>
    <t>Article 33 Tax Before the Limitations for Life Insurers</t>
  </si>
  <si>
    <t xml:space="preserve">Article 33 Limitations on Tax Before Credits for Life Insurers </t>
  </si>
  <si>
    <t>Article 33 Value of Tax Credits</t>
  </si>
  <si>
    <t>Fire Insurance Premiums Credit</t>
  </si>
  <si>
    <t>Retaliatory Tax Credit and CAPCO Credit</t>
  </si>
  <si>
    <t>QEZE Tax Reduction Credit Used</t>
  </si>
  <si>
    <t>Selected Tax Return Items for Article 33 Life Insurers - Entire Net Income Filers* - 2009</t>
  </si>
  <si>
    <t>Selected Tax Return Items for Article 33 Life Insurers</t>
  </si>
  <si>
    <t>Selected Tax Return Items for Article 33 Life Insurers - Entire Net Income Filers</t>
  </si>
  <si>
    <t>Selected Tax Return Items for all Article 33 Life Insurers* - 2009</t>
  </si>
  <si>
    <t>Selected Tax Return Items for all Article 33 Property &amp; Casualty Insurers* - 2009</t>
  </si>
  <si>
    <t>Selected Tax Return Items for all Article 33 Other Non-life Insurers* - 2009</t>
  </si>
  <si>
    <t>Selected Tax Return Items for all Article 33 Property &amp; Casualty Insurers</t>
  </si>
  <si>
    <t>Selected Tax Return Items for all Article 33 Other Non-life Insurers</t>
  </si>
  <si>
    <t xml:space="preserve">1/ The number of taxpayers displayed in the "Number of Credit Users" column reflects the number of taxpayers taking all credits, except Empire Zone and Zone Equivalent Area tax credits.  Taxpayers that use multiple credits are only counted once. </t>
  </si>
  <si>
    <t>C Corporation Fixed Dollar Minimum (FDM) Liability by FDM Amount</t>
  </si>
  <si>
    <t>Distribution of C Corporation Fixed Dollar Minimum (FDM) Liability by FDM Amount</t>
  </si>
  <si>
    <t>Selected Tax Return Items for Article 9-A Entire Net Income Filers* - 2009</t>
  </si>
  <si>
    <t>Selected Tax Return Items for all Article 9-A Corporations* - 2009</t>
  </si>
  <si>
    <t>Selected Tax Return Items for Article 9-A Fixed Dollar Minimum Filers* - 2009</t>
  </si>
  <si>
    <t xml:space="preserve">Selected Tax Return Items for Article 9-A Capital Base Filers - 2009 </t>
  </si>
  <si>
    <t>Selected Tax Return Items for Article 9-A Alternative Minimum Tax (AMT) Filers* - 2009</t>
  </si>
  <si>
    <t>Selected Tax Return Items for Article 9-A Filers by Major Industry Group</t>
  </si>
  <si>
    <t>Selected Tax Return Items for Article 9-A Filers by Type of Return</t>
  </si>
  <si>
    <t>Number and Total Tax Liability of Article 32 Taxpayers  by Type of Bank</t>
  </si>
  <si>
    <t>Number and Total Tax Liability of Article 32 Taxpayers by Type of Bank</t>
  </si>
  <si>
    <t xml:space="preserve">Distribution of Article 33 Tax Liability by Type of Insurer </t>
  </si>
  <si>
    <t xml:space="preserve">Distribution of C Corporation Taxpayers by Basis of Tax </t>
  </si>
  <si>
    <t xml:space="preserve">Distribution of C Corporation Tax Liability by Basis of Tax </t>
  </si>
  <si>
    <t xml:space="preserve">Distribution of Tax Liability </t>
  </si>
  <si>
    <t>Distribution of Article 9 Taxpayers by Section</t>
  </si>
  <si>
    <t xml:space="preserve">Distribution of Article 9 Tax Liability by Section </t>
  </si>
  <si>
    <t xml:space="preserve">Distribution of Article 9 Taxpayers by Industry </t>
  </si>
  <si>
    <t xml:space="preserve">Distribution of Article 9 Tax Liability by Industry </t>
  </si>
  <si>
    <t>Distribution of Article 32 Taxpayers by Type of Bank</t>
  </si>
  <si>
    <t>Distribution of Article 32 Tax Liability by Type of Bank</t>
  </si>
  <si>
    <t>Selected Tax Return Items for Article 33 Life Insurers - Minimum Tax Filers</t>
  </si>
  <si>
    <t>Selected Tax Return Items for Article 33 Life Insurers - Alternative and Capital Base Filers</t>
  </si>
  <si>
    <t>Selected Tax Return Items for Article 33 Life Insurers - Alternative and Capital Base Filers* - 2009</t>
  </si>
  <si>
    <t>Selected Tax Return Items for Article 33 Life Insurers - Minimum Tax Filers* - 2009</t>
  </si>
  <si>
    <t xml:space="preserve">Distribution of Article 9 Taxpayers by Inudstry </t>
  </si>
  <si>
    <t>Distribution of Article 9 Tax Liability by Section</t>
  </si>
  <si>
    <t>Description of Table and/or Figure</t>
  </si>
  <si>
    <t>Article 33 Basis of Tax Liability for Non-life Insurers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</si>
</sst>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4" formatCode="_(&quot;$&quot;* #,##0.00_);_(&quot;$&quot;* \(#,##0.00\);_(&quot;$&quot;* &quot;-&quot;??_);_(@_)"/>
    <numFmt numFmtId="43" formatCode="_(* #,##0.00_);_(* \(#,##0.00\);_(* &quot;-&quot;??_);_(@_)"/>
    <numFmt numFmtId="164" formatCode="mm/dd/yy_)"/>
    <numFmt numFmtId="165" formatCode="0_)"/>
    <numFmt numFmtId="166" formatCode="0.0%"/>
    <numFmt numFmtId="167" formatCode="&quot;$&quot;#,##0"/>
    <numFmt numFmtId="168" formatCode="#,##0.0"/>
    <numFmt numFmtId="169" formatCode="#,##0.0000"/>
    <numFmt numFmtId="170" formatCode="_(* #,##0.0_);_(* \(#,##0.0\);_(* &quot;-&quot;??_);_(@_)"/>
    <numFmt numFmtId="171" formatCode="_(* #,##0_);_(* \(#,##0\);_(* &quot;-&quot;??_);_(@_)"/>
    <numFmt numFmtId="172" formatCode="0.0"/>
    <numFmt numFmtId="173" formatCode="&quot;$&quot;#,##0.0"/>
    <numFmt numFmtId="174" formatCode="0.000000000000000%"/>
    <numFmt numFmtId="175" formatCode="0.0000"/>
    <numFmt numFmtId="176" formatCode="_(&quot;$&quot;* #,##0_);_(&quot;$&quot;* \(#,##0\);_(&quot;$&quot;* &quot;-&quot;??_);_(@_)"/>
    <numFmt numFmtId="177" formatCode="&quot;$&quot;#,##0.00"/>
  </numFmts>
  <fonts count="37">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sz val="12"/>
      <name val="Arial"/>
      <family val="2"/>
    </font>
    <font>
      <b/>
      <sz val="9"/>
      <name val="Arial Narrow"/>
      <family val="2"/>
    </font>
    <font>
      <sz val="10"/>
      <name val="Arial Condensed Bold"/>
      <family val="2"/>
    </font>
    <font>
      <sz val="9"/>
      <name val="Arial Narrow"/>
      <family val="2"/>
    </font>
    <font>
      <b/>
      <sz val="12"/>
      <name val="Arial"/>
      <family val="2"/>
    </font>
    <font>
      <sz val="8"/>
      <name val="Arial"/>
      <family val="2"/>
    </font>
    <font>
      <sz val="11"/>
      <name val="Helvetica-Narrow"/>
      <family val="2"/>
    </font>
    <font>
      <sz val="10"/>
      <name val="Helvetica-Narrow"/>
      <family val="2"/>
    </font>
    <font>
      <sz val="12"/>
      <name val="Helvetica-Narrow"/>
      <family val="2"/>
    </font>
    <font>
      <sz val="9"/>
      <name val="Helvetica-Narrow"/>
      <family val="2"/>
    </font>
    <font>
      <b/>
      <sz val="10"/>
      <name val="Arial Narrow"/>
      <family val="2"/>
    </font>
    <font>
      <b/>
      <sz val="10"/>
      <name val="Arial"/>
      <family val="2"/>
    </font>
    <font>
      <sz val="12"/>
      <name val="Arial Narrow"/>
      <family val="2"/>
    </font>
    <font>
      <b/>
      <sz val="10"/>
      <color indexed="8"/>
      <name val="Arial Narrow"/>
      <family val="2"/>
    </font>
    <font>
      <sz val="10"/>
      <color indexed="8"/>
      <name val="Arial Narrow"/>
      <family val="2"/>
    </font>
    <font>
      <b/>
      <sz val="12"/>
      <name val="Arial Narrow"/>
      <family val="2"/>
    </font>
    <font>
      <sz val="10"/>
      <name val="Arial"/>
      <family val="2"/>
    </font>
    <font>
      <sz val="10"/>
      <color theme="1"/>
      <name val="Arial Narrow"/>
      <family val="2"/>
    </font>
    <font>
      <b/>
      <sz val="10"/>
      <color theme="1"/>
      <name val="Arial Narrow"/>
      <family val="2"/>
    </font>
    <font>
      <sz val="12"/>
      <name val="Arial"/>
      <family val="2"/>
    </font>
    <font>
      <sz val="8"/>
      <name val="Arial Narrow"/>
      <family val="2"/>
    </font>
    <font>
      <b/>
      <i/>
      <sz val="10"/>
      <name val="Arial Narrow"/>
      <family val="2"/>
    </font>
    <font>
      <i/>
      <sz val="10"/>
      <name val="Arial"/>
      <family val="2"/>
    </font>
    <font>
      <sz val="11"/>
      <name val="Arial"/>
      <family val="2"/>
    </font>
    <font>
      <b/>
      <sz val="11"/>
      <name val="Arial Narrow"/>
      <family val="2"/>
    </font>
    <font>
      <sz val="11"/>
      <name val="Arial Narrow"/>
      <family val="2"/>
    </font>
    <font>
      <sz val="12"/>
      <name val="Arial"/>
      <family val="2"/>
    </font>
    <font>
      <b/>
      <i/>
      <sz val="12"/>
      <name val="Arial Narrow"/>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43">
    <border>
      <left/>
      <right/>
      <top/>
      <bottom/>
      <diagonal/>
    </border>
    <border>
      <left/>
      <right/>
      <top style="medium">
        <color indexed="8"/>
      </top>
      <bottom/>
      <diagonal/>
    </border>
    <border>
      <left/>
      <right/>
      <top style="medium">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8"/>
      </bottom>
      <diagonal/>
    </border>
    <border>
      <left/>
      <right/>
      <top style="thin">
        <color indexed="8"/>
      </top>
      <bottom/>
      <diagonal/>
    </border>
    <border>
      <left/>
      <right/>
      <top/>
      <bottom style="medium">
        <color indexed="8"/>
      </bottom>
      <diagonal/>
    </border>
    <border>
      <left/>
      <right/>
      <top/>
      <bottom style="thin">
        <color indexed="8"/>
      </bottom>
      <diagonal/>
    </border>
    <border>
      <left/>
      <right/>
      <top style="thin">
        <color indexed="8"/>
      </top>
      <bottom style="medium">
        <color indexed="8"/>
      </bottom>
      <diagonal/>
    </border>
    <border>
      <left/>
      <right/>
      <top style="thin">
        <color indexed="64"/>
      </top>
      <bottom style="medium">
        <color indexed="64"/>
      </bottom>
      <diagonal/>
    </border>
    <border>
      <left/>
      <right/>
      <top style="thin">
        <color indexed="8"/>
      </top>
      <bottom style="thin">
        <color indexed="64"/>
      </bottom>
      <diagonal/>
    </border>
    <border>
      <left/>
      <right/>
      <top style="thin">
        <color indexed="64"/>
      </top>
      <bottom style="thin">
        <color indexed="8"/>
      </bottom>
      <diagonal/>
    </border>
    <border>
      <left/>
      <right/>
      <top/>
      <bottom style="thin">
        <color indexed="63"/>
      </bottom>
      <diagonal/>
    </border>
    <border>
      <left/>
      <right/>
      <top/>
      <bottom style="thin">
        <color theme="1"/>
      </bottom>
      <diagonal/>
    </border>
    <border>
      <left/>
      <right/>
      <top/>
      <bottom style="medium">
        <color theme="1"/>
      </bottom>
      <diagonal/>
    </border>
    <border>
      <left/>
      <right/>
      <top style="thin">
        <color indexed="8"/>
      </top>
      <bottom style="thin">
        <color theme="1"/>
      </bottom>
      <diagonal/>
    </border>
    <border>
      <left/>
      <right/>
      <top style="thin">
        <color theme="1"/>
      </top>
      <bottom style="thin">
        <color theme="1"/>
      </bottom>
      <diagonal/>
    </border>
    <border>
      <left/>
      <right/>
      <top style="thin">
        <color theme="1"/>
      </top>
      <bottom style="medium">
        <color theme="1"/>
      </bottom>
      <diagonal/>
    </border>
    <border>
      <left/>
      <right/>
      <top style="thin">
        <color indexed="8"/>
      </top>
      <bottom style="medium">
        <color theme="1"/>
      </bottom>
      <diagonal/>
    </border>
    <border>
      <left/>
      <right/>
      <top style="medium">
        <color theme="1"/>
      </top>
      <bottom style="thin">
        <color theme="1"/>
      </bottom>
      <diagonal/>
    </border>
    <border>
      <left/>
      <right/>
      <top style="medium">
        <color theme="1"/>
      </top>
      <bottom/>
      <diagonal/>
    </border>
    <border>
      <left/>
      <right/>
      <top style="thin">
        <color theme="1"/>
      </top>
      <bottom/>
      <diagonal/>
    </border>
    <border>
      <left/>
      <right/>
      <top style="thin">
        <color theme="1"/>
      </top>
      <bottom style="thin">
        <color indexed="8"/>
      </bottom>
      <diagonal/>
    </border>
    <border>
      <left/>
      <right/>
      <top style="thin">
        <color theme="1"/>
      </top>
      <bottom style="medium">
        <color indexed="8"/>
      </bottom>
      <diagonal/>
    </border>
    <border>
      <left/>
      <right/>
      <top style="medium">
        <color auto="1"/>
      </top>
      <bottom style="thin">
        <color auto="1"/>
      </bottom>
      <diagonal/>
    </border>
    <border>
      <left/>
      <right/>
      <top style="thin">
        <color indexed="64"/>
      </top>
      <bottom style="medium">
        <color indexed="8"/>
      </bottom>
      <diagonal/>
    </border>
    <border>
      <left/>
      <right/>
      <top style="medium">
        <color indexed="8"/>
      </top>
      <bottom style="thin">
        <color theme="1"/>
      </bottom>
      <diagonal/>
    </border>
    <border>
      <left/>
      <right/>
      <top/>
      <bottom style="thin">
        <color auto="1"/>
      </bottom>
      <diagonal/>
    </border>
    <border>
      <left/>
      <right/>
      <top style="thin">
        <color indexed="8"/>
      </top>
      <bottom/>
      <diagonal/>
    </border>
    <border>
      <left/>
      <right/>
      <top style="thin">
        <color indexed="8"/>
      </top>
      <bottom style="thin">
        <color indexed="8"/>
      </bottom>
      <diagonal/>
    </border>
    <border>
      <left/>
      <right/>
      <top style="thin">
        <color indexed="8"/>
      </top>
      <bottom style="medium">
        <color auto="1"/>
      </bottom>
      <diagonal/>
    </border>
    <border>
      <left/>
      <right/>
      <top style="thin">
        <color indexed="8"/>
      </top>
      <bottom style="thick">
        <color indexed="8"/>
      </bottom>
      <diagonal/>
    </border>
    <border>
      <left/>
      <right/>
      <top/>
      <bottom style="medium">
        <color auto="1"/>
      </bottom>
      <diagonal/>
    </border>
    <border>
      <left/>
      <right/>
      <top style="thin">
        <color auto="1"/>
      </top>
      <bottom/>
      <diagonal/>
    </border>
    <border>
      <left/>
      <right/>
      <top style="thin">
        <color theme="1"/>
      </top>
      <bottom style="thick">
        <color theme="1"/>
      </bottom>
      <diagonal/>
    </border>
    <border>
      <left/>
      <right/>
      <top style="thin">
        <color theme="1"/>
      </top>
      <bottom style="thin">
        <color indexed="64"/>
      </bottom>
      <diagonal/>
    </border>
    <border>
      <left/>
      <right/>
      <top style="thin">
        <color indexed="64"/>
      </top>
      <bottom style="thin">
        <color indexed="64"/>
      </bottom>
      <diagonal/>
    </border>
    <border>
      <left/>
      <right/>
      <top/>
      <bottom style="thin">
        <color indexed="8"/>
      </bottom>
      <diagonal/>
    </border>
    <border>
      <left/>
      <right/>
      <top style="thin">
        <color auto="1"/>
      </top>
      <bottom style="thin">
        <color indexed="64"/>
      </bottom>
      <diagonal/>
    </border>
    <border>
      <left/>
      <right/>
      <top/>
      <bottom style="thin">
        <color indexed="8"/>
      </bottom>
      <diagonal/>
    </border>
    <border>
      <left/>
      <right/>
      <top/>
      <bottom style="thick">
        <color theme="1"/>
      </bottom>
      <diagonal/>
    </border>
    <border>
      <left/>
      <right/>
      <top style="thin">
        <color indexed="8"/>
      </top>
      <bottom style="thick">
        <color theme="1"/>
      </bottom>
      <diagonal/>
    </border>
  </borders>
  <cellStyleXfs count="40">
    <xf numFmtId="0" fontId="0" fillId="0" borderId="0"/>
    <xf numFmtId="43" fontId="28" fillId="0" borderId="0" applyFont="0" applyFill="0" applyBorder="0" applyAlignment="0" applyProtection="0"/>
    <xf numFmtId="9" fontId="28" fillId="0" borderId="0" applyFont="0" applyFill="0" applyBorder="0" applyAlignment="0" applyProtection="0"/>
    <xf numFmtId="0" fontId="6"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0" borderId="0"/>
    <xf numFmtId="0" fontId="4" fillId="0" borderId="0"/>
    <xf numFmtId="44" fontId="35"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cellStyleXfs>
  <cellXfs count="1220">
    <xf numFmtId="0" fontId="0" fillId="0" borderId="0" xfId="0"/>
    <xf numFmtId="0" fontId="8" fillId="0" borderId="0" xfId="0" applyFont="1" applyProtection="1"/>
    <xf numFmtId="0" fontId="9" fillId="0" borderId="0" xfId="0" applyFont="1" applyProtection="1"/>
    <xf numFmtId="37" fontId="9" fillId="0" borderId="0" xfId="0" applyNumberFormat="1" applyFont="1" applyProtection="1"/>
    <xf numFmtId="0" fontId="12" fillId="0" borderId="0" xfId="0" applyFont="1" applyProtection="1"/>
    <xf numFmtId="37" fontId="12" fillId="0" borderId="0" xfId="0" applyNumberFormat="1" applyFont="1" applyProtection="1"/>
    <xf numFmtId="0" fontId="12" fillId="0" borderId="0" xfId="0" applyFont="1"/>
    <xf numFmtId="0" fontId="9" fillId="0" borderId="0" xfId="0" applyFont="1"/>
    <xf numFmtId="0" fontId="12" fillId="0" borderId="0" xfId="0" applyFont="1" applyAlignment="1" applyProtection="1">
      <alignment horizontal="centerContinuous" wrapText="1"/>
    </xf>
    <xf numFmtId="0" fontId="8" fillId="0" borderId="0" xfId="0" applyFont="1"/>
    <xf numFmtId="3" fontId="0" fillId="0" borderId="0" xfId="0" applyNumberFormat="1"/>
    <xf numFmtId="3" fontId="9" fillId="0" borderId="0" xfId="0" applyNumberFormat="1" applyFont="1"/>
    <xf numFmtId="0" fontId="0" fillId="0" borderId="0" xfId="0" applyAlignment="1"/>
    <xf numFmtId="0" fontId="9" fillId="0" borderId="0" xfId="0" applyFont="1" applyBorder="1"/>
    <xf numFmtId="0" fontId="17" fillId="0" borderId="0" xfId="0" applyFont="1"/>
    <xf numFmtId="0" fontId="13" fillId="0" borderId="0" xfId="0" applyFont="1"/>
    <xf numFmtId="0" fontId="15" fillId="0" borderId="0" xfId="0" applyFont="1"/>
    <xf numFmtId="3" fontId="17" fillId="0" borderId="0" xfId="0" applyNumberFormat="1" applyFont="1"/>
    <xf numFmtId="37" fontId="17" fillId="0" borderId="0" xfId="0" applyNumberFormat="1" applyFont="1" applyProtection="1"/>
    <xf numFmtId="5" fontId="15" fillId="0" borderId="0" xfId="0" applyNumberFormat="1" applyFont="1" applyAlignment="1" applyProtection="1">
      <alignment horizontal="centerContinuous" wrapText="1"/>
    </xf>
    <xf numFmtId="0" fontId="16" fillId="0" borderId="0" xfId="0" applyFont="1"/>
    <xf numFmtId="37" fontId="17" fillId="0" borderId="0" xfId="0" applyNumberFormat="1" applyFont="1"/>
    <xf numFmtId="37" fontId="16" fillId="0" borderId="0" xfId="0" applyNumberFormat="1" applyFont="1" applyProtection="1"/>
    <xf numFmtId="0" fontId="7" fillId="0" borderId="0" xfId="0" applyFont="1"/>
    <xf numFmtId="0" fontId="16" fillId="0" borderId="0" xfId="0" applyFont="1" applyAlignment="1">
      <alignment horizontal="left" vertical="center"/>
    </xf>
    <xf numFmtId="0" fontId="16" fillId="0" borderId="0" xfId="0" applyFont="1" applyAlignment="1">
      <alignment vertical="center"/>
    </xf>
    <xf numFmtId="3" fontId="7" fillId="0" borderId="0" xfId="0" applyNumberFormat="1" applyFont="1"/>
    <xf numFmtId="3" fontId="16" fillId="0" borderId="0" xfId="0" applyNumberFormat="1" applyFont="1"/>
    <xf numFmtId="3" fontId="16" fillId="0" borderId="0" xfId="0" applyNumberFormat="1" applyFont="1" applyAlignment="1">
      <alignment vertical="center"/>
    </xf>
    <xf numFmtId="3" fontId="8" fillId="0" borderId="0" xfId="0" applyNumberFormat="1" applyFont="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vertical="center"/>
    </xf>
    <xf numFmtId="0" fontId="0" fillId="0" borderId="0" xfId="0" applyBorder="1"/>
    <xf numFmtId="0" fontId="0" fillId="0" borderId="4" xfId="0" applyBorder="1"/>
    <xf numFmtId="0" fontId="8" fillId="0" borderId="0" xfId="0" applyFont="1" applyBorder="1" applyProtection="1"/>
    <xf numFmtId="0" fontId="9" fillId="0" borderId="0" xfId="0" applyFont="1" applyAlignment="1">
      <alignment vertical="center"/>
    </xf>
    <xf numFmtId="3" fontId="9" fillId="0" borderId="0" xfId="0" applyNumberFormat="1" applyFont="1" applyAlignment="1">
      <alignment vertical="center"/>
    </xf>
    <xf numFmtId="0" fontId="0" fillId="0" borderId="0" xfId="0" applyAlignment="1">
      <alignment vertical="center"/>
    </xf>
    <xf numFmtId="0" fontId="13" fillId="0" borderId="0" xfId="0" applyFont="1" applyAlignment="1">
      <alignment vertical="center"/>
    </xf>
    <xf numFmtId="0" fontId="0" fillId="0" borderId="0" xfId="0" applyBorder="1" applyAlignment="1">
      <alignment vertical="center"/>
    </xf>
    <xf numFmtId="0" fontId="9" fillId="0" borderId="0" xfId="0" applyFont="1" applyAlignment="1">
      <alignment vertical="center" wrapText="1"/>
    </xf>
    <xf numFmtId="37" fontId="9" fillId="0" borderId="0" xfId="0" applyNumberFormat="1" applyFont="1" applyAlignment="1" applyProtection="1">
      <alignment vertical="center"/>
    </xf>
    <xf numFmtId="0" fontId="8" fillId="0" borderId="0" xfId="0" applyFont="1" applyAlignment="1" applyProtection="1">
      <alignment vertical="center"/>
    </xf>
    <xf numFmtId="3" fontId="0" fillId="0" borderId="0" xfId="0" applyNumberFormat="1" applyAlignment="1">
      <alignment vertical="center"/>
    </xf>
    <xf numFmtId="0" fontId="8" fillId="0" borderId="0" xfId="0" applyFont="1" applyAlignment="1" applyProtection="1">
      <alignment horizontal="left" vertical="center"/>
    </xf>
    <xf numFmtId="0" fontId="8" fillId="0" borderId="0" xfId="0" applyFont="1" applyAlignment="1" applyProtection="1">
      <alignment vertical="center" wrapText="1"/>
    </xf>
    <xf numFmtId="0" fontId="17" fillId="0" borderId="0" xfId="0" applyFont="1" applyAlignment="1">
      <alignment vertical="center"/>
    </xf>
    <xf numFmtId="6" fontId="0" fillId="0" borderId="0" xfId="0" applyNumberFormat="1"/>
    <xf numFmtId="37" fontId="0" fillId="0" borderId="0" xfId="0" applyNumberFormat="1"/>
    <xf numFmtId="0" fontId="8" fillId="0" borderId="5" xfId="0" applyFont="1" applyBorder="1" applyAlignment="1" applyProtection="1">
      <alignment vertical="center"/>
    </xf>
    <xf numFmtId="37" fontId="8" fillId="0" borderId="5" xfId="0" applyNumberFormat="1" applyFont="1" applyBorder="1" applyAlignment="1" applyProtection="1">
      <alignment vertical="center"/>
    </xf>
    <xf numFmtId="5" fontId="8" fillId="0" borderId="5" xfId="0" applyNumberFormat="1" applyFont="1" applyBorder="1" applyAlignment="1" applyProtection="1">
      <alignment vertical="center"/>
    </xf>
    <xf numFmtId="0" fontId="19" fillId="0" borderId="7" xfId="0" applyFont="1" applyBorder="1" applyAlignment="1" applyProtection="1">
      <alignment vertical="center"/>
    </xf>
    <xf numFmtId="0" fontId="19" fillId="0" borderId="8" xfId="0" applyFont="1" applyBorder="1" applyAlignment="1" applyProtection="1">
      <alignment horizontal="centerContinuous" vertical="center"/>
    </xf>
    <xf numFmtId="5" fontId="19" fillId="0" borderId="5" xfId="0" applyNumberFormat="1" applyFont="1" applyBorder="1" applyAlignment="1" applyProtection="1">
      <alignment vertical="center"/>
    </xf>
    <xf numFmtId="0" fontId="19" fillId="0" borderId="0" xfId="0" applyFont="1" applyBorder="1" applyAlignment="1" applyProtection="1">
      <alignment vertical="center"/>
    </xf>
    <xf numFmtId="37" fontId="8" fillId="0" borderId="0" xfId="0" applyNumberFormat="1" applyFont="1" applyAlignment="1" applyProtection="1">
      <alignment vertical="center"/>
    </xf>
    <xf numFmtId="37" fontId="8" fillId="0" borderId="8" xfId="0" applyNumberFormat="1" applyFont="1" applyBorder="1" applyAlignment="1" applyProtection="1">
      <alignment vertical="center"/>
    </xf>
    <xf numFmtId="0" fontId="8" fillId="0" borderId="6" xfId="0" applyFont="1" applyBorder="1" applyAlignment="1" applyProtection="1">
      <alignment vertical="center"/>
    </xf>
    <xf numFmtId="0" fontId="19" fillId="0" borderId="0" xfId="0" applyFont="1"/>
    <xf numFmtId="0" fontId="19" fillId="0" borderId="8" xfId="0" applyFont="1" applyBorder="1" applyAlignment="1">
      <alignment vertical="center"/>
    </xf>
    <xf numFmtId="0" fontId="19" fillId="0" borderId="5"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19" fillId="0" borderId="8" xfId="0" applyFont="1" applyBorder="1" applyAlignment="1" applyProtection="1">
      <alignment horizontal="left" vertical="center"/>
    </xf>
    <xf numFmtId="0" fontId="19" fillId="0" borderId="8" xfId="0" applyFont="1" applyBorder="1" applyAlignment="1" applyProtection="1">
      <alignment horizontal="left" vertical="center" wrapText="1"/>
    </xf>
    <xf numFmtId="0" fontId="19" fillId="0" borderId="8" xfId="0" applyFont="1" applyBorder="1" applyAlignment="1" applyProtection="1">
      <alignment horizontal="right" vertical="center"/>
    </xf>
    <xf numFmtId="0" fontId="19" fillId="0" borderId="8" xfId="0" applyFont="1" applyBorder="1" applyAlignment="1" applyProtection="1">
      <alignment vertical="center"/>
    </xf>
    <xf numFmtId="0" fontId="8" fillId="0" borderId="8" xfId="0" applyFont="1" applyBorder="1" applyAlignment="1" applyProtection="1">
      <alignment horizontal="left" vertical="center"/>
    </xf>
    <xf numFmtId="0" fontId="8" fillId="0" borderId="8" xfId="0" applyFont="1" applyBorder="1" applyAlignment="1" applyProtection="1">
      <alignment vertical="center"/>
    </xf>
    <xf numFmtId="10" fontId="8" fillId="0" borderId="0" xfId="0" applyNumberFormat="1" applyFont="1" applyAlignment="1" applyProtection="1">
      <alignment vertical="center"/>
    </xf>
    <xf numFmtId="5" fontId="8" fillId="0" borderId="0" xfId="0" applyNumberFormat="1" applyFont="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37" fontId="8" fillId="0" borderId="0" xfId="0" applyNumberFormat="1" applyFont="1" applyBorder="1" applyAlignment="1" applyProtection="1">
      <alignment vertical="center"/>
    </xf>
    <xf numFmtId="5" fontId="8" fillId="0" borderId="0" xfId="0" applyNumberFormat="1" applyFont="1" applyBorder="1" applyAlignment="1" applyProtection="1">
      <alignment vertical="center"/>
    </xf>
    <xf numFmtId="0" fontId="19" fillId="0" borderId="5" xfId="0" applyFont="1" applyBorder="1" applyAlignment="1">
      <alignment horizontal="left" vertical="center"/>
    </xf>
    <xf numFmtId="37" fontId="8" fillId="0" borderId="6" xfId="0" applyNumberFormat="1" applyFont="1" applyBorder="1" applyAlignment="1" applyProtection="1">
      <alignment horizontal="right" vertical="center"/>
    </xf>
    <xf numFmtId="0" fontId="22" fillId="3" borderId="0" xfId="0" applyFont="1" applyFill="1" applyBorder="1" applyAlignment="1">
      <alignment vertical="center"/>
    </xf>
    <xf numFmtId="0" fontId="19" fillId="0" borderId="8" xfId="0" applyFont="1" applyBorder="1" applyAlignment="1">
      <alignment horizontal="centerContinuous" vertical="center"/>
    </xf>
    <xf numFmtId="0" fontId="19" fillId="0" borderId="0" xfId="0" applyFont="1" applyAlignment="1">
      <alignment vertical="center"/>
    </xf>
    <xf numFmtId="0" fontId="19" fillId="0" borderId="8" xfId="0" applyFont="1" applyBorder="1" applyAlignment="1">
      <alignment horizontal="left" vertical="center"/>
    </xf>
    <xf numFmtId="0" fontId="19" fillId="0" borderId="8" xfId="0" applyFont="1" applyBorder="1" applyAlignment="1">
      <alignment horizontal="left" vertical="center" wrapText="1"/>
    </xf>
    <xf numFmtId="0" fontId="19" fillId="0" borderId="5" xfId="0" applyFont="1" applyBorder="1" applyAlignment="1">
      <alignment horizontal="right" vertical="center"/>
    </xf>
    <xf numFmtId="0" fontId="19" fillId="0" borderId="8" xfId="0" applyFont="1" applyBorder="1" applyAlignment="1">
      <alignment horizontal="right" vertical="center"/>
    </xf>
    <xf numFmtId="0" fontId="19" fillId="0" borderId="5" xfId="0" applyFont="1" applyBorder="1" applyAlignment="1">
      <alignment vertical="center" wrapText="1"/>
    </xf>
    <xf numFmtId="0" fontId="8" fillId="0" borderId="5" xfId="0" applyFont="1" applyBorder="1" applyAlignment="1">
      <alignment horizontal="left" vertical="center"/>
    </xf>
    <xf numFmtId="0" fontId="8" fillId="0" borderId="5" xfId="0" applyFont="1" applyBorder="1" applyAlignment="1">
      <alignment vertical="center" wrapText="1"/>
    </xf>
    <xf numFmtId="0" fontId="8" fillId="0" borderId="0" xfId="0" applyFont="1" applyAlignment="1">
      <alignment horizontal="left" vertical="center"/>
    </xf>
    <xf numFmtId="0" fontId="8" fillId="0" borderId="0" xfId="0" applyFont="1" applyAlignment="1">
      <alignment vertical="center"/>
    </xf>
    <xf numFmtId="0" fontId="21"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xf>
    <xf numFmtId="37" fontId="8" fillId="0" borderId="5" xfId="0" applyNumberFormat="1" applyFont="1" applyBorder="1" applyAlignment="1" applyProtection="1">
      <alignment horizontal="right" vertical="center"/>
    </xf>
    <xf numFmtId="0" fontId="8" fillId="0" borderId="8" xfId="0" applyFont="1" applyBorder="1" applyAlignment="1">
      <alignment vertical="center"/>
    </xf>
    <xf numFmtId="0" fontId="19" fillId="0" borderId="6" xfId="0" applyFont="1" applyBorder="1" applyAlignment="1">
      <alignment horizontal="left" vertical="center"/>
    </xf>
    <xf numFmtId="0" fontId="19" fillId="0" borderId="6" xfId="0" applyFont="1" applyBorder="1" applyAlignment="1">
      <alignment vertical="center" wrapText="1"/>
    </xf>
    <xf numFmtId="0" fontId="19" fillId="0" borderId="6" xfId="0" applyFont="1" applyBorder="1" applyAlignment="1">
      <alignment vertical="center"/>
    </xf>
    <xf numFmtId="5" fontId="8" fillId="0" borderId="5" xfId="0" applyNumberFormat="1" applyFont="1" applyBorder="1" applyAlignment="1" applyProtection="1">
      <alignment horizontal="right" vertical="center"/>
    </xf>
    <xf numFmtId="0" fontId="19" fillId="0" borderId="9" xfId="0" applyFont="1" applyBorder="1" applyAlignment="1">
      <alignment horizontal="left" vertical="center"/>
    </xf>
    <xf numFmtId="0" fontId="19" fillId="0" borderId="9" xfId="0" applyFont="1" applyBorder="1" applyAlignment="1">
      <alignment vertical="center" wrapText="1"/>
    </xf>
    <xf numFmtId="0" fontId="19" fillId="0" borderId="9" xfId="0" applyFont="1" applyBorder="1" applyAlignment="1">
      <alignment vertical="center"/>
    </xf>
    <xf numFmtId="0" fontId="19" fillId="0" borderId="0" xfId="0" applyFont="1" applyAlignment="1">
      <alignment horizontal="right" vertical="center"/>
    </xf>
    <xf numFmtId="37" fontId="8" fillId="0" borderId="8" xfId="0" applyNumberFormat="1" applyFont="1" applyBorder="1" applyAlignment="1" applyProtection="1">
      <alignment horizontal="right" vertical="center"/>
    </xf>
    <xf numFmtId="0" fontId="8" fillId="0" borderId="9" xfId="0" applyFont="1" applyBorder="1" applyAlignment="1">
      <alignment vertical="center"/>
    </xf>
    <xf numFmtId="3" fontId="8" fillId="0" borderId="0" xfId="0" applyNumberFormat="1" applyFont="1" applyAlignment="1">
      <alignment vertical="center"/>
    </xf>
    <xf numFmtId="0" fontId="8" fillId="2" borderId="8" xfId="0" applyFont="1" applyFill="1" applyBorder="1"/>
    <xf numFmtId="0" fontId="8" fillId="0" borderId="8" xfId="0" applyFont="1" applyBorder="1" applyAlignment="1">
      <alignment horizontal="left"/>
    </xf>
    <xf numFmtId="0" fontId="19" fillId="2" borderId="8" xfId="0" applyFont="1" applyFill="1" applyBorder="1"/>
    <xf numFmtId="0" fontId="19" fillId="2" borderId="8" xfId="0" applyFont="1" applyFill="1" applyBorder="1" applyAlignment="1">
      <alignment horizontal="right"/>
    </xf>
    <xf numFmtId="37" fontId="8" fillId="0" borderId="9" xfId="0" applyNumberFormat="1" applyFont="1" applyBorder="1" applyAlignment="1" applyProtection="1">
      <alignment horizontal="right" vertical="center"/>
    </xf>
    <xf numFmtId="3" fontId="8" fillId="0" borderId="0" xfId="0" applyNumberFormat="1" applyFont="1"/>
    <xf numFmtId="0" fontId="8" fillId="0" borderId="7" xfId="0" applyFont="1" applyBorder="1" applyAlignment="1">
      <alignment vertical="center"/>
    </xf>
    <xf numFmtId="5" fontId="8" fillId="0" borderId="7" xfId="0" applyNumberFormat="1" applyFont="1" applyBorder="1" applyProtection="1"/>
    <xf numFmtId="5" fontId="8" fillId="0" borderId="5" xfId="0" applyNumberFormat="1" applyFont="1" applyBorder="1" applyProtection="1"/>
    <xf numFmtId="0" fontId="19" fillId="0" borderId="0" xfId="0" applyFont="1" applyAlignment="1">
      <alignment horizontal="right"/>
    </xf>
    <xf numFmtId="0" fontId="8" fillId="0" borderId="5" xfId="0" applyFont="1" applyBorder="1" applyAlignment="1">
      <alignment horizontal="left"/>
    </xf>
    <xf numFmtId="0" fontId="8" fillId="0" borderId="5" xfId="0" applyFont="1" applyBorder="1"/>
    <xf numFmtId="0" fontId="19" fillId="0" borderId="5" xfId="0" applyFont="1" applyBorder="1"/>
    <xf numFmtId="0" fontId="8" fillId="0" borderId="8" xfId="0" applyFont="1" applyBorder="1"/>
    <xf numFmtId="166" fontId="8" fillId="2" borderId="8" xfId="0" applyNumberFormat="1" applyFont="1" applyFill="1" applyBorder="1" applyAlignment="1" applyProtection="1">
      <alignment horizontal="right"/>
    </xf>
    <xf numFmtId="0" fontId="19" fillId="0" borderId="7" xfId="0" applyFont="1" applyBorder="1"/>
    <xf numFmtId="0" fontId="19" fillId="0" borderId="8" xfId="0" applyFont="1" applyBorder="1" applyAlignment="1">
      <alignment horizontal="centerContinuous"/>
    </xf>
    <xf numFmtId="0" fontId="19" fillId="0" borderId="0" xfId="0" applyFont="1" applyAlignment="1">
      <alignment horizontal="left"/>
    </xf>
    <xf numFmtId="0" fontId="24" fillId="0" borderId="0" xfId="0" applyFont="1" applyBorder="1"/>
    <xf numFmtId="0" fontId="8" fillId="0" borderId="3" xfId="0" applyFont="1" applyBorder="1"/>
    <xf numFmtId="167" fontId="8" fillId="0" borderId="3" xfId="0" applyNumberFormat="1" applyFont="1" applyBorder="1"/>
    <xf numFmtId="3" fontId="8" fillId="0" borderId="3" xfId="0" applyNumberFormat="1" applyFont="1" applyBorder="1"/>
    <xf numFmtId="0" fontId="8" fillId="0" borderId="0" xfId="0" applyFont="1" applyAlignment="1"/>
    <xf numFmtId="37" fontId="8" fillId="0" borderId="5" xfId="0" applyNumberFormat="1" applyFont="1" applyBorder="1" applyAlignment="1" applyProtection="1">
      <alignment horizontal="right"/>
    </xf>
    <xf numFmtId="0" fontId="8" fillId="0" borderId="9" xfId="0" applyFont="1" applyBorder="1"/>
    <xf numFmtId="37" fontId="8" fillId="0" borderId="0" xfId="0" applyNumberFormat="1" applyFont="1" applyProtection="1"/>
    <xf numFmtId="0" fontId="19" fillId="0" borderId="8" xfId="0" applyFont="1" applyBorder="1" applyAlignment="1">
      <alignment horizontal="left"/>
    </xf>
    <xf numFmtId="0" fontId="19" fillId="0" borderId="8" xfId="0" applyFont="1" applyBorder="1" applyAlignment="1">
      <alignment horizontal="right"/>
    </xf>
    <xf numFmtId="166" fontId="23" fillId="2" borderId="8" xfId="0" applyNumberFormat="1" applyFont="1" applyFill="1" applyBorder="1" applyAlignment="1" applyProtection="1">
      <alignment horizontal="right"/>
    </xf>
    <xf numFmtId="3" fontId="8" fillId="2" borderId="8" xfId="0" applyNumberFormat="1" applyFont="1" applyFill="1" applyBorder="1" applyAlignment="1" applyProtection="1">
      <alignment horizontal="right"/>
    </xf>
    <xf numFmtId="0" fontId="8" fillId="0" borderId="7" xfId="0" applyFont="1" applyBorder="1"/>
    <xf numFmtId="0" fontId="8" fillId="2" borderId="8" xfId="0" applyFont="1" applyFill="1" applyBorder="1" applyAlignment="1" applyProtection="1">
      <alignment horizontal="right"/>
    </xf>
    <xf numFmtId="0" fontId="22" fillId="2" borderId="7" xfId="0" applyFont="1" applyFill="1" applyBorder="1" applyAlignment="1" applyProtection="1">
      <alignment horizontal="right"/>
    </xf>
    <xf numFmtId="0" fontId="8" fillId="0" borderId="0" xfId="0" applyFont="1" applyAlignment="1" applyProtection="1">
      <alignment horizontal="left"/>
    </xf>
    <xf numFmtId="0" fontId="19" fillId="2" borderId="0" xfId="0" applyFont="1" applyFill="1"/>
    <xf numFmtId="0" fontId="19" fillId="2" borderId="0" xfId="0" applyFont="1" applyFill="1" applyAlignment="1">
      <alignment horizontal="right"/>
    </xf>
    <xf numFmtId="0" fontId="8" fillId="2" borderId="5" xfId="0" applyFont="1" applyFill="1" applyBorder="1" applyAlignment="1">
      <alignment horizontal="left"/>
    </xf>
    <xf numFmtId="0" fontId="8" fillId="2" borderId="5" xfId="0" applyFont="1" applyFill="1" applyBorder="1" applyAlignment="1">
      <alignment horizontal="right"/>
    </xf>
    <xf numFmtId="0" fontId="8" fillId="2" borderId="6" xfId="0" applyFont="1" applyFill="1" applyBorder="1" applyAlignment="1">
      <alignment horizontal="left"/>
    </xf>
    <xf numFmtId="0" fontId="8" fillId="2" borderId="11" xfId="0" applyFont="1" applyFill="1" applyBorder="1" applyAlignment="1">
      <alignment horizontal="left"/>
    </xf>
    <xf numFmtId="0" fontId="8" fillId="2" borderId="7" xfId="0" applyFont="1" applyFill="1" applyBorder="1" applyAlignment="1">
      <alignment horizontal="left"/>
    </xf>
    <xf numFmtId="0" fontId="8" fillId="2" borderId="7" xfId="0" applyFont="1" applyFill="1" applyBorder="1" applyAlignment="1">
      <alignment horizontal="right"/>
    </xf>
    <xf numFmtId="3" fontId="8" fillId="0" borderId="8" xfId="0" applyNumberFormat="1" applyFont="1" applyBorder="1"/>
    <xf numFmtId="0" fontId="19" fillId="0" borderId="4" xfId="0" applyFont="1" applyBorder="1"/>
    <xf numFmtId="167" fontId="8" fillId="0" borderId="5" xfId="0" applyNumberFormat="1" applyFont="1" applyBorder="1" applyAlignment="1" applyProtection="1">
      <alignment vertical="center"/>
    </xf>
    <xf numFmtId="0" fontId="19" fillId="0" borderId="0" xfId="0" applyFont="1" applyBorder="1"/>
    <xf numFmtId="0" fontId="8" fillId="0" borderId="0" xfId="0" applyFont="1" applyBorder="1"/>
    <xf numFmtId="0" fontId="8" fillId="0" borderId="4" xfId="0" applyFont="1" applyBorder="1"/>
    <xf numFmtId="0" fontId="19" fillId="0" borderId="3" xfId="0" applyFont="1" applyBorder="1"/>
    <xf numFmtId="0" fontId="8" fillId="0" borderId="11" xfId="0" applyFont="1" applyBorder="1" applyAlignment="1">
      <alignment vertical="center"/>
    </xf>
    <xf numFmtId="0" fontId="8" fillId="0" borderId="11" xfId="0" applyFont="1" applyBorder="1"/>
    <xf numFmtId="0" fontId="8" fillId="0" borderId="0" xfId="0" applyFont="1" applyBorder="1" applyAlignment="1">
      <alignment horizontal="right"/>
    </xf>
    <xf numFmtId="3" fontId="21" fillId="0" borderId="0" xfId="0" applyNumberFormat="1" applyFont="1"/>
    <xf numFmtId="10" fontId="8" fillId="0" borderId="0" xfId="0" applyNumberFormat="1" applyFont="1"/>
    <xf numFmtId="0" fontId="19" fillId="0" borderId="0" xfId="0" applyFont="1" applyBorder="1" applyAlignment="1">
      <alignment horizontal="centerContinuous" vertical="center"/>
    </xf>
    <xf numFmtId="3" fontId="8" fillId="0" borderId="5" xfId="0" applyNumberFormat="1" applyFont="1" applyBorder="1" applyAlignment="1" applyProtection="1">
      <alignment vertical="center"/>
    </xf>
    <xf numFmtId="3" fontId="19" fillId="0" borderId="9" xfId="0" applyNumberFormat="1" applyFont="1" applyBorder="1" applyAlignment="1" applyProtection="1">
      <alignment vertical="center"/>
    </xf>
    <xf numFmtId="167" fontId="19" fillId="0" borderId="9" xfId="0" applyNumberFormat="1" applyFont="1" applyBorder="1" applyAlignment="1" applyProtection="1">
      <alignment vertical="center"/>
    </xf>
    <xf numFmtId="3" fontId="8" fillId="0" borderId="8" xfId="0" applyNumberFormat="1" applyFont="1" applyBorder="1" applyAlignment="1" applyProtection="1">
      <alignment vertical="center"/>
    </xf>
    <xf numFmtId="3" fontId="19" fillId="0" borderId="5" xfId="0" applyNumberFormat="1" applyFont="1" applyBorder="1" applyAlignment="1" applyProtection="1">
      <alignment vertical="center"/>
    </xf>
    <xf numFmtId="167" fontId="19" fillId="0" borderId="5" xfId="0" applyNumberFormat="1" applyFont="1" applyBorder="1" applyAlignment="1" applyProtection="1">
      <alignment vertical="center"/>
    </xf>
    <xf numFmtId="3" fontId="8" fillId="0" borderId="5" xfId="0" applyNumberFormat="1" applyFont="1" applyBorder="1" applyAlignment="1" applyProtection="1">
      <alignment horizontal="right" vertical="center"/>
    </xf>
    <xf numFmtId="3" fontId="8" fillId="0" borderId="6" xfId="0" applyNumberFormat="1" applyFont="1" applyBorder="1" applyAlignment="1" applyProtection="1">
      <alignment horizontal="right" vertical="center"/>
    </xf>
    <xf numFmtId="3" fontId="19" fillId="0" borderId="6" xfId="0" applyNumberFormat="1" applyFont="1" applyBorder="1" applyAlignment="1" applyProtection="1">
      <alignment vertical="center"/>
    </xf>
    <xf numFmtId="3" fontId="19" fillId="0" borderId="5" xfId="0" applyNumberFormat="1" applyFont="1" applyBorder="1" applyAlignment="1" applyProtection="1">
      <alignment horizontal="right" vertical="center"/>
    </xf>
    <xf numFmtId="3" fontId="19" fillId="0" borderId="6" xfId="0" applyNumberFormat="1" applyFont="1" applyBorder="1" applyAlignment="1" applyProtection="1">
      <alignment horizontal="right" vertical="center"/>
    </xf>
    <xf numFmtId="167" fontId="19" fillId="0" borderId="6" xfId="0" applyNumberFormat="1" applyFont="1" applyBorder="1" applyAlignment="1" applyProtection="1">
      <alignment vertical="center"/>
    </xf>
    <xf numFmtId="167" fontId="19" fillId="0" borderId="5" xfId="0" applyNumberFormat="1" applyFont="1" applyBorder="1" applyAlignment="1" applyProtection="1">
      <alignment horizontal="right" vertical="center"/>
    </xf>
    <xf numFmtId="167" fontId="19" fillId="0" borderId="6" xfId="0" applyNumberFormat="1" applyFont="1" applyBorder="1" applyAlignment="1" applyProtection="1">
      <alignment horizontal="right" vertical="center"/>
    </xf>
    <xf numFmtId="3" fontId="8" fillId="0" borderId="8" xfId="0" applyNumberFormat="1" applyFont="1" applyBorder="1" applyAlignment="1" applyProtection="1">
      <alignment horizontal="right" vertical="center"/>
    </xf>
    <xf numFmtId="3" fontId="8" fillId="0" borderId="9" xfId="0" applyNumberFormat="1" applyFont="1" applyBorder="1" applyAlignment="1" applyProtection="1">
      <alignment vertical="center"/>
    </xf>
    <xf numFmtId="3" fontId="8" fillId="0" borderId="9" xfId="0" applyNumberFormat="1" applyFont="1" applyBorder="1" applyAlignment="1" applyProtection="1">
      <alignment horizontal="right" vertical="center"/>
    </xf>
    <xf numFmtId="3" fontId="8" fillId="0" borderId="5" xfId="0" applyNumberFormat="1" applyFont="1" applyBorder="1" applyProtection="1"/>
    <xf numFmtId="167" fontId="8" fillId="0" borderId="7" xfId="0" applyNumberFormat="1" applyFont="1" applyBorder="1" applyProtection="1"/>
    <xf numFmtId="167" fontId="8" fillId="0" borderId="5" xfId="0" applyNumberFormat="1" applyFont="1" applyBorder="1" applyProtection="1"/>
    <xf numFmtId="3" fontId="8" fillId="0" borderId="5" xfId="0" applyNumberFormat="1" applyFont="1" applyBorder="1"/>
    <xf numFmtId="3" fontId="19" fillId="0" borderId="5" xfId="0" applyNumberFormat="1" applyFont="1" applyBorder="1"/>
    <xf numFmtId="167" fontId="8" fillId="2" borderId="8" xfId="0" applyNumberFormat="1" applyFont="1" applyFill="1" applyBorder="1" applyAlignment="1" applyProtection="1">
      <alignment horizontal="right"/>
    </xf>
    <xf numFmtId="3" fontId="8" fillId="0" borderId="5" xfId="0" applyNumberFormat="1" applyFont="1" applyBorder="1" applyAlignment="1" applyProtection="1">
      <alignment horizontal="right"/>
    </xf>
    <xf numFmtId="167" fontId="8" fillId="0" borderId="5" xfId="0" applyNumberFormat="1" applyFont="1" applyBorder="1" applyAlignment="1" applyProtection="1">
      <alignment horizontal="right"/>
    </xf>
    <xf numFmtId="167" fontId="22" fillId="2" borderId="7" xfId="0" applyNumberFormat="1" applyFont="1" applyFill="1" applyBorder="1" applyAlignment="1" applyProtection="1">
      <alignment horizontal="right"/>
    </xf>
    <xf numFmtId="167" fontId="8" fillId="2" borderId="5" xfId="0" applyNumberFormat="1" applyFont="1" applyFill="1" applyBorder="1" applyAlignment="1" applyProtection="1">
      <alignment horizontal="right"/>
    </xf>
    <xf numFmtId="167" fontId="8" fillId="2" borderId="7" xfId="0" applyNumberFormat="1" applyFont="1" applyFill="1" applyBorder="1" applyAlignment="1" applyProtection="1">
      <alignment horizontal="right"/>
    </xf>
    <xf numFmtId="5" fontId="8" fillId="0" borderId="5" xfId="0" applyNumberFormat="1" applyFont="1" applyBorder="1" applyAlignment="1" applyProtection="1">
      <alignment horizontal="right"/>
    </xf>
    <xf numFmtId="0" fontId="19" fillId="0" borderId="0" xfId="0" applyFont="1" applyBorder="1" applyAlignment="1">
      <alignment horizontal="right"/>
    </xf>
    <xf numFmtId="0" fontId="8" fillId="0" borderId="12" xfId="0" applyFont="1" applyBorder="1"/>
    <xf numFmtId="0" fontId="19" fillId="0" borderId="4" xfId="0" applyFont="1" applyBorder="1" applyAlignment="1">
      <alignment horizontal="left"/>
    </xf>
    <xf numFmtId="0" fontId="19" fillId="0" borderId="10" xfId="0" applyFont="1" applyFill="1" applyBorder="1"/>
    <xf numFmtId="0" fontId="19" fillId="0" borderId="4" xfId="0" applyFont="1" applyBorder="1" applyAlignment="1">
      <alignment horizontal="right"/>
    </xf>
    <xf numFmtId="0" fontId="19" fillId="0" borderId="0" xfId="0" applyFont="1" applyFill="1" applyBorder="1" applyAlignment="1">
      <alignment horizontal="right"/>
    </xf>
    <xf numFmtId="5" fontId="8" fillId="0" borderId="0" xfId="0" applyNumberFormat="1" applyFont="1" applyBorder="1" applyAlignment="1" applyProtection="1">
      <alignment horizontal="left" vertical="center"/>
    </xf>
    <xf numFmtId="0" fontId="19" fillId="0" borderId="0" xfId="0" applyFont="1" applyBorder="1" applyAlignment="1">
      <alignment horizontal="left" vertical="center"/>
    </xf>
    <xf numFmtId="37" fontId="9" fillId="0" borderId="0" xfId="0" applyNumberFormat="1" applyFont="1"/>
    <xf numFmtId="3" fontId="12" fillId="0" borderId="0" xfId="0" applyNumberFormat="1" applyFont="1" applyProtection="1"/>
    <xf numFmtId="3" fontId="9" fillId="0" borderId="0" xfId="0" applyNumberFormat="1" applyFont="1" applyAlignment="1">
      <alignment vertical="center" wrapText="1"/>
    </xf>
    <xf numFmtId="167" fontId="8" fillId="0" borderId="5" xfId="0" applyNumberFormat="1" applyFont="1" applyBorder="1"/>
    <xf numFmtId="167" fontId="19" fillId="0" borderId="5" xfId="0" applyNumberFormat="1" applyFont="1" applyBorder="1"/>
    <xf numFmtId="10" fontId="8" fillId="0" borderId="5" xfId="0" applyNumberFormat="1" applyFont="1" applyBorder="1"/>
    <xf numFmtId="166" fontId="8" fillId="0" borderId="5" xfId="0" applyNumberFormat="1" applyFont="1" applyBorder="1"/>
    <xf numFmtId="166" fontId="19" fillId="0" borderId="5" xfId="0" applyNumberFormat="1" applyFont="1" applyBorder="1"/>
    <xf numFmtId="10" fontId="8" fillId="2" borderId="8" xfId="0" applyNumberFormat="1" applyFont="1" applyFill="1" applyBorder="1" applyAlignment="1" applyProtection="1">
      <alignment horizontal="right"/>
    </xf>
    <xf numFmtId="10" fontId="19" fillId="2" borderId="8" xfId="0" applyNumberFormat="1" applyFont="1" applyFill="1" applyBorder="1" applyAlignment="1" applyProtection="1">
      <alignment horizontal="right"/>
    </xf>
    <xf numFmtId="10" fontId="22" fillId="2" borderId="7" xfId="0" applyNumberFormat="1" applyFont="1" applyFill="1" applyBorder="1" applyAlignment="1" applyProtection="1">
      <alignment horizontal="right"/>
    </xf>
    <xf numFmtId="0" fontId="19" fillId="0" borderId="10" xfId="0" applyFont="1" applyBorder="1"/>
    <xf numFmtId="167" fontId="0" fillId="0" borderId="0" xfId="0" applyNumberFormat="1"/>
    <xf numFmtId="167" fontId="8" fillId="0" borderId="0" xfId="0" applyNumberFormat="1" applyFont="1"/>
    <xf numFmtId="0" fontId="15" fillId="0" borderId="0" xfId="0" applyFont="1" applyAlignment="1" applyProtection="1">
      <alignment horizontal="left" wrapText="1"/>
    </xf>
    <xf numFmtId="0" fontId="8" fillId="0" borderId="3" xfId="0" applyFont="1" applyBorder="1" applyAlignment="1">
      <alignment horizontal="left"/>
    </xf>
    <xf numFmtId="0" fontId="8" fillId="0" borderId="4" xfId="0" applyFont="1" applyBorder="1" applyAlignment="1">
      <alignment horizontal="left"/>
    </xf>
    <xf numFmtId="0" fontId="19" fillId="0" borderId="3" xfId="0" applyFont="1" applyFill="1" applyBorder="1"/>
    <xf numFmtId="167" fontId="19" fillId="0" borderId="3" xfId="0" applyNumberFormat="1" applyFont="1" applyBorder="1"/>
    <xf numFmtId="168" fontId="0" fillId="0" borderId="0" xfId="0" applyNumberFormat="1"/>
    <xf numFmtId="0" fontId="0" fillId="0" borderId="0" xfId="0" applyNumberFormat="1"/>
    <xf numFmtId="37" fontId="8" fillId="0" borderId="5" xfId="0" applyNumberFormat="1" applyFont="1" applyBorder="1"/>
    <xf numFmtId="5" fontId="8" fillId="0" borderId="5" xfId="0" applyNumberFormat="1" applyFont="1" applyBorder="1"/>
    <xf numFmtId="5" fontId="19" fillId="0" borderId="5" xfId="0" applyNumberFormat="1" applyFont="1" applyBorder="1"/>
    <xf numFmtId="37" fontId="8" fillId="0" borderId="0" xfId="0" applyNumberFormat="1" applyFont="1"/>
    <xf numFmtId="169" fontId="8" fillId="0" borderId="0" xfId="0" applyNumberFormat="1" applyFont="1"/>
    <xf numFmtId="0" fontId="19" fillId="0" borderId="0" xfId="0" applyFont="1" applyBorder="1" applyAlignment="1">
      <alignment horizontal="centerContinuous"/>
    </xf>
    <xf numFmtId="3" fontId="9" fillId="0" borderId="0" xfId="0" applyNumberFormat="1" applyFont="1" applyProtection="1"/>
    <xf numFmtId="0" fontId="0" fillId="0" borderId="0" xfId="0" applyAlignment="1">
      <alignment horizontal="left"/>
    </xf>
    <xf numFmtId="37" fontId="16" fillId="0" borderId="0" xfId="0" applyNumberFormat="1" applyFont="1"/>
    <xf numFmtId="0" fontId="19" fillId="0" borderId="11" xfId="0" applyFont="1" applyBorder="1"/>
    <xf numFmtId="3" fontId="8" fillId="0" borderId="4" xfId="0" applyNumberFormat="1" applyFont="1" applyBorder="1"/>
    <xf numFmtId="0" fontId="8" fillId="0" borderId="3" xfId="0" applyFont="1" applyBorder="1" applyAlignment="1" applyProtection="1">
      <alignment horizontal="left" vertical="center"/>
    </xf>
    <xf numFmtId="3" fontId="8" fillId="0" borderId="3" xfId="0" applyNumberFormat="1" applyFont="1" applyBorder="1" applyAlignment="1" applyProtection="1">
      <alignment horizontal="right" vertical="center"/>
    </xf>
    <xf numFmtId="3" fontId="8" fillId="0" borderId="3" xfId="0" applyNumberFormat="1" applyFont="1" applyBorder="1" applyAlignment="1" applyProtection="1">
      <alignment vertical="center"/>
    </xf>
    <xf numFmtId="37" fontId="8" fillId="0" borderId="3" xfId="0" applyNumberFormat="1" applyFont="1" applyBorder="1" applyAlignment="1" applyProtection="1">
      <alignment horizontal="left" vertical="center"/>
    </xf>
    <xf numFmtId="3" fontId="8" fillId="0" borderId="0" xfId="0" applyNumberFormat="1" applyFont="1" applyAlignment="1" applyProtection="1">
      <alignment vertical="center"/>
    </xf>
    <xf numFmtId="0" fontId="11" fillId="0" borderId="0" xfId="0" applyFont="1" applyBorder="1" applyAlignment="1" applyProtection="1">
      <alignment vertical="center"/>
    </xf>
    <xf numFmtId="0" fontId="19" fillId="0" borderId="0" xfId="0" applyFont="1" applyBorder="1" applyAlignment="1" applyProtection="1">
      <alignment horizontal="left" vertical="center"/>
    </xf>
    <xf numFmtId="3" fontId="8" fillId="0" borderId="0" xfId="0" applyNumberFormat="1" applyFont="1" applyBorder="1" applyAlignment="1" applyProtection="1">
      <alignment vertical="center"/>
    </xf>
    <xf numFmtId="0" fontId="19" fillId="0" borderId="0" xfId="0" applyFont="1" applyBorder="1" applyAlignment="1">
      <alignment vertical="center" wrapText="1"/>
    </xf>
    <xf numFmtId="0" fontId="19" fillId="0" borderId="0" xfId="0" applyFont="1" applyBorder="1" applyAlignment="1">
      <alignment vertical="center"/>
    </xf>
    <xf numFmtId="3" fontId="8" fillId="0" borderId="0" xfId="0" applyNumberFormat="1" applyFont="1" applyAlignment="1"/>
    <xf numFmtId="3" fontId="8" fillId="0" borderId="0" xfId="0" applyNumberFormat="1" applyFont="1" applyAlignment="1">
      <alignment horizontal="left" vertical="center"/>
    </xf>
    <xf numFmtId="0" fontId="25" fillId="0" borderId="0" xfId="0" applyFont="1"/>
    <xf numFmtId="37" fontId="8" fillId="0" borderId="0" xfId="0" applyNumberFormat="1" applyFont="1" applyBorder="1" applyProtection="1"/>
    <xf numFmtId="37" fontId="8" fillId="0" borderId="0" xfId="0" applyNumberFormat="1" applyFont="1" applyBorder="1" applyAlignment="1">
      <alignment vertical="center"/>
    </xf>
    <xf numFmtId="0" fontId="0" fillId="0" borderId="3" xfId="0" applyBorder="1"/>
    <xf numFmtId="0" fontId="0" fillId="0" borderId="4" xfId="0" applyFill="1" applyBorder="1"/>
    <xf numFmtId="0" fontId="8" fillId="0" borderId="5" xfId="0" applyFont="1" applyFill="1" applyBorder="1" applyAlignment="1">
      <alignment vertical="center"/>
    </xf>
    <xf numFmtId="167" fontId="8" fillId="0" borderId="0" xfId="0" applyNumberFormat="1" applyFont="1" applyBorder="1" applyAlignment="1" applyProtection="1">
      <alignment vertical="center"/>
    </xf>
    <xf numFmtId="0" fontId="19" fillId="0" borderId="8" xfId="0" applyFont="1" applyBorder="1" applyAlignment="1"/>
    <xf numFmtId="5" fontId="8" fillId="0" borderId="8" xfId="0" applyNumberFormat="1" applyFont="1" applyBorder="1" applyAlignment="1" applyProtection="1">
      <alignment vertical="center"/>
    </xf>
    <xf numFmtId="0" fontId="19" fillId="0" borderId="0" xfId="0" applyFont="1" applyBorder="1" applyAlignment="1">
      <alignment horizontal="right" vertical="center"/>
    </xf>
    <xf numFmtId="167" fontId="8" fillId="0" borderId="5" xfId="0" quotePrefix="1" applyNumberFormat="1" applyFont="1" applyBorder="1" applyAlignment="1" applyProtection="1">
      <alignment horizontal="right" vertical="center"/>
    </xf>
    <xf numFmtId="0" fontId="8" fillId="0" borderId="16" xfId="0" applyFont="1" applyBorder="1" applyAlignment="1">
      <alignment vertical="center"/>
    </xf>
    <xf numFmtId="37" fontId="8" fillId="0" borderId="16" xfId="0" applyNumberFormat="1" applyFont="1" applyBorder="1" applyAlignment="1" applyProtection="1">
      <alignment horizontal="right" vertical="center"/>
    </xf>
    <xf numFmtId="3" fontId="16" fillId="0" borderId="0" xfId="0" applyNumberFormat="1" applyFont="1" applyAlignment="1">
      <alignment horizontal="right"/>
    </xf>
    <xf numFmtId="3" fontId="0" fillId="0" borderId="0" xfId="0" applyNumberFormat="1" applyAlignment="1">
      <alignment horizontal="right"/>
    </xf>
    <xf numFmtId="0" fontId="0" fillId="0" borderId="0" xfId="0" applyAlignment="1">
      <alignment horizontal="right"/>
    </xf>
    <xf numFmtId="0" fontId="8" fillId="0" borderId="5" xfId="0" applyNumberFormat="1" applyFont="1" applyBorder="1" applyAlignment="1" applyProtection="1">
      <alignment horizontal="right" vertical="center"/>
    </xf>
    <xf numFmtId="5" fontId="8" fillId="0" borderId="8" xfId="0" quotePrefix="1" applyNumberFormat="1" applyFont="1" applyBorder="1" applyAlignment="1" applyProtection="1">
      <alignment vertical="center"/>
    </xf>
    <xf numFmtId="0" fontId="8" fillId="0" borderId="0" xfId="0" applyFont="1" applyAlignment="1" applyProtection="1">
      <alignment horizontal="right" vertical="center"/>
    </xf>
    <xf numFmtId="0" fontId="19" fillId="0" borderId="0" xfId="0" applyFont="1" applyBorder="1" applyAlignment="1" applyProtection="1">
      <alignment horizontal="right" vertical="center"/>
    </xf>
    <xf numFmtId="37" fontId="8" fillId="0" borderId="5" xfId="0" quotePrefix="1" applyNumberFormat="1" applyFont="1" applyBorder="1" applyAlignment="1" applyProtection="1">
      <alignment horizontal="right" vertical="center"/>
    </xf>
    <xf numFmtId="37" fontId="8" fillId="0" borderId="9" xfId="1" applyNumberFormat="1" applyFont="1" applyBorder="1" applyAlignment="1" applyProtection="1">
      <alignment horizontal="right" vertical="center"/>
    </xf>
    <xf numFmtId="10" fontId="12" fillId="0" borderId="0" xfId="2" applyNumberFormat="1" applyFont="1" applyProtection="1"/>
    <xf numFmtId="170" fontId="8" fillId="0" borderId="0" xfId="1" applyNumberFormat="1" applyFont="1"/>
    <xf numFmtId="171" fontId="8" fillId="0" borderId="0" xfId="1" applyNumberFormat="1" applyFont="1"/>
    <xf numFmtId="171" fontId="8" fillId="0" borderId="0" xfId="0" applyNumberFormat="1" applyFont="1"/>
    <xf numFmtId="0" fontId="7" fillId="0" borderId="0" xfId="0" applyFont="1" applyAlignment="1" applyProtection="1">
      <alignment horizontal="right" vertical="center"/>
    </xf>
    <xf numFmtId="0" fontId="19" fillId="4" borderId="8" xfId="0" applyFont="1" applyFill="1" applyBorder="1" applyAlignment="1">
      <alignment horizontal="left" vertical="center"/>
    </xf>
    <xf numFmtId="3" fontId="8" fillId="0" borderId="17" xfId="0" applyNumberFormat="1" applyFont="1" applyBorder="1" applyProtection="1"/>
    <xf numFmtId="166" fontId="8" fillId="0" borderId="17" xfId="2" applyNumberFormat="1" applyFont="1" applyBorder="1" applyAlignment="1" applyProtection="1">
      <alignment vertical="center"/>
    </xf>
    <xf numFmtId="3" fontId="8" fillId="0" borderId="17" xfId="0" applyNumberFormat="1" applyFont="1" applyBorder="1" applyAlignment="1" applyProtection="1">
      <alignment vertical="center"/>
    </xf>
    <xf numFmtId="0" fontId="8" fillId="0" borderId="14" xfId="0" applyFont="1" applyBorder="1" applyAlignment="1" applyProtection="1">
      <alignment vertical="center"/>
    </xf>
    <xf numFmtId="0" fontId="8" fillId="0" borderId="17" xfId="0" applyFont="1" applyBorder="1" applyAlignment="1" applyProtection="1">
      <alignment vertical="center"/>
    </xf>
    <xf numFmtId="37" fontId="8" fillId="0" borderId="17" xfId="0" applyNumberFormat="1" applyFont="1" applyBorder="1" applyAlignment="1" applyProtection="1">
      <alignment vertical="center"/>
    </xf>
    <xf numFmtId="3" fontId="8" fillId="0" borderId="17" xfId="0" applyNumberFormat="1" applyFont="1" applyBorder="1"/>
    <xf numFmtId="1" fontId="0" fillId="0" borderId="0" xfId="0" applyNumberFormat="1"/>
    <xf numFmtId="0" fontId="24" fillId="0" borderId="0" xfId="0" applyFont="1"/>
    <xf numFmtId="0" fontId="12" fillId="0" borderId="0" xfId="0" applyFont="1" applyBorder="1"/>
    <xf numFmtId="3" fontId="0" fillId="0" borderId="0" xfId="0" applyNumberFormat="1" applyBorder="1"/>
    <xf numFmtId="0" fontId="13" fillId="0" borderId="0" xfId="0" applyFont="1" applyFill="1"/>
    <xf numFmtId="3" fontId="19" fillId="0" borderId="0" xfId="0" applyNumberFormat="1" applyFont="1" applyProtection="1"/>
    <xf numFmtId="3" fontId="8" fillId="0" borderId="0" xfId="0" applyNumberFormat="1" applyFont="1" applyBorder="1" applyProtection="1"/>
    <xf numFmtId="3" fontId="8" fillId="0" borderId="0" xfId="0" applyNumberFormat="1" applyFont="1" applyAlignment="1" applyProtection="1">
      <alignment wrapText="1"/>
    </xf>
    <xf numFmtId="10" fontId="8" fillId="0" borderId="0" xfId="0" applyNumberFormat="1" applyFont="1" applyProtection="1"/>
    <xf numFmtId="0" fontId="8" fillId="0" borderId="0" xfId="0" applyFont="1" applyAlignment="1" applyProtection="1">
      <alignment wrapText="1"/>
    </xf>
    <xf numFmtId="0" fontId="8" fillId="0" borderId="14" xfId="0" applyFont="1" applyBorder="1" applyProtection="1"/>
    <xf numFmtId="0" fontId="23" fillId="3" borderId="14" xfId="0" applyFont="1" applyFill="1" applyBorder="1" applyAlignment="1">
      <alignment vertical="center"/>
    </xf>
    <xf numFmtId="3" fontId="8" fillId="0" borderId="14" xfId="0" applyNumberFormat="1" applyFont="1" applyBorder="1" applyProtection="1"/>
    <xf numFmtId="10" fontId="23" fillId="3" borderId="14" xfId="0" applyNumberFormat="1" applyFont="1" applyFill="1" applyBorder="1" applyAlignment="1">
      <alignment vertical="center"/>
    </xf>
    <xf numFmtId="3" fontId="23" fillId="3" borderId="14" xfId="0" applyNumberFormat="1" applyFont="1" applyFill="1" applyBorder="1" applyAlignment="1">
      <alignment vertical="center"/>
    </xf>
    <xf numFmtId="0" fontId="8" fillId="0" borderId="17" xfId="0" applyFont="1" applyBorder="1" applyProtection="1"/>
    <xf numFmtId="10" fontId="23" fillId="3" borderId="17" xfId="0" applyNumberFormat="1" applyFont="1" applyFill="1" applyBorder="1" applyAlignment="1">
      <alignment vertical="center"/>
    </xf>
    <xf numFmtId="3" fontId="23" fillId="3" borderId="17" xfId="0" applyNumberFormat="1" applyFont="1" applyFill="1" applyBorder="1" applyAlignment="1">
      <alignment vertical="center"/>
    </xf>
    <xf numFmtId="167" fontId="13" fillId="0" borderId="0" xfId="0" applyNumberFormat="1" applyFont="1"/>
    <xf numFmtId="37" fontId="8" fillId="0" borderId="17" xfId="0" applyNumberFormat="1" applyFont="1" applyBorder="1" applyAlignment="1" applyProtection="1">
      <alignment horizontal="right" vertical="center"/>
    </xf>
    <xf numFmtId="3" fontId="8" fillId="0" borderId="17" xfId="0" applyNumberFormat="1" applyFont="1" applyBorder="1" applyAlignment="1" applyProtection="1">
      <alignment horizontal="right" vertical="center"/>
    </xf>
    <xf numFmtId="0" fontId="8" fillId="0" borderId="17" xfId="0" applyFont="1" applyBorder="1"/>
    <xf numFmtId="0" fontId="19" fillId="0" borderId="19" xfId="0" applyFont="1" applyBorder="1" applyAlignment="1">
      <alignment horizontal="left" vertical="center"/>
    </xf>
    <xf numFmtId="3" fontId="19" fillId="0" borderId="18" xfId="0" applyNumberFormat="1" applyFont="1" applyBorder="1" applyAlignment="1" applyProtection="1">
      <alignment horizontal="right" vertical="center"/>
    </xf>
    <xf numFmtId="37" fontId="12" fillId="0" borderId="0" xfId="0" applyNumberFormat="1" applyFont="1" applyBorder="1" applyProtection="1"/>
    <xf numFmtId="0" fontId="8" fillId="0" borderId="14" xfId="0" applyFont="1" applyBorder="1" applyAlignment="1">
      <alignment horizontal="right"/>
    </xf>
    <xf numFmtId="171" fontId="0" fillId="0" borderId="0" xfId="1" applyNumberFormat="1" applyFont="1"/>
    <xf numFmtId="0" fontId="19" fillId="0" borderId="14" xfId="0" applyFont="1" applyBorder="1"/>
    <xf numFmtId="171" fontId="19" fillId="0" borderId="15" xfId="1" applyNumberFormat="1" applyFont="1" applyBorder="1"/>
    <xf numFmtId="171" fontId="8" fillId="0" borderId="17" xfId="1" applyNumberFormat="1" applyFont="1" applyBorder="1"/>
    <xf numFmtId="167" fontId="19" fillId="0" borderId="15" xfId="1" applyNumberFormat="1" applyFont="1" applyBorder="1"/>
    <xf numFmtId="5" fontId="19" fillId="0" borderId="15" xfId="1" applyNumberFormat="1" applyFont="1" applyBorder="1"/>
    <xf numFmtId="0" fontId="8" fillId="0" borderId="17" xfId="0" applyFont="1" applyBorder="1" applyAlignment="1">
      <alignment vertical="center"/>
    </xf>
    <xf numFmtId="49" fontId="19" fillId="0" borderId="0" xfId="0" applyNumberFormat="1" applyFont="1" applyAlignment="1">
      <alignment horizontal="right"/>
    </xf>
    <xf numFmtId="167" fontId="19" fillId="0" borderId="5" xfId="0" applyNumberFormat="1" applyFont="1" applyBorder="1" applyAlignment="1" applyProtection="1">
      <alignment horizontal="right"/>
    </xf>
    <xf numFmtId="167" fontId="19" fillId="0" borderId="5" xfId="0" applyNumberFormat="1" applyFont="1" applyBorder="1" applyProtection="1"/>
    <xf numFmtId="172" fontId="8" fillId="0" borderId="0" xfId="0" applyNumberFormat="1" applyFont="1"/>
    <xf numFmtId="166" fontId="0" fillId="0" borderId="0" xfId="2" applyNumberFormat="1" applyFont="1"/>
    <xf numFmtId="0" fontId="12" fillId="0" borderId="17" xfId="0" applyFont="1" applyBorder="1" applyAlignment="1" applyProtection="1">
      <alignment vertical="center"/>
    </xf>
    <xf numFmtId="3" fontId="12" fillId="0" borderId="0" xfId="0" applyNumberFormat="1" applyFont="1" applyBorder="1" applyProtection="1"/>
    <xf numFmtId="0" fontId="8" fillId="0" borderId="15" xfId="0" applyFont="1" applyBorder="1" applyAlignment="1" applyProtection="1">
      <alignment vertical="center"/>
    </xf>
    <xf numFmtId="167" fontId="8" fillId="0" borderId="15" xfId="0" applyNumberFormat="1" applyFont="1" applyBorder="1" applyAlignment="1" applyProtection="1">
      <alignment vertical="center"/>
    </xf>
    <xf numFmtId="0" fontId="19" fillId="0" borderId="14" xfId="0" applyFont="1" applyBorder="1" applyAlignment="1" applyProtection="1">
      <alignment vertical="center"/>
    </xf>
    <xf numFmtId="0" fontId="19" fillId="0" borderId="14" xfId="0" applyFont="1" applyBorder="1" applyAlignment="1" applyProtection="1">
      <alignment horizontal="right" vertical="center"/>
    </xf>
    <xf numFmtId="0" fontId="19" fillId="0" borderId="0" xfId="0" applyFont="1" applyBorder="1" applyProtection="1"/>
    <xf numFmtId="0" fontId="19" fillId="0" borderId="0" xfId="0" applyFont="1" applyBorder="1" applyAlignment="1" applyProtection="1">
      <alignment horizontal="right"/>
    </xf>
    <xf numFmtId="0" fontId="19" fillId="0" borderId="15" xfId="0" applyFont="1" applyBorder="1" applyProtection="1"/>
    <xf numFmtId="3" fontId="19" fillId="0" borderId="15" xfId="0" applyNumberFormat="1" applyFont="1" applyBorder="1" applyProtection="1"/>
    <xf numFmtId="0" fontId="19" fillId="0" borderId="14" xfId="0" applyFont="1" applyBorder="1" applyProtection="1"/>
    <xf numFmtId="0" fontId="19" fillId="0" borderId="14" xfId="0" applyFont="1" applyBorder="1" applyAlignment="1" applyProtection="1">
      <alignment horizontal="right"/>
    </xf>
    <xf numFmtId="166" fontId="8" fillId="0" borderId="0" xfId="2" applyNumberFormat="1" applyFont="1" applyBorder="1" applyAlignment="1" applyProtection="1">
      <alignment vertical="center"/>
    </xf>
    <xf numFmtId="0" fontId="19" fillId="0" borderId="15" xfId="0" applyFont="1" applyBorder="1" applyAlignment="1" applyProtection="1">
      <alignment vertical="center"/>
    </xf>
    <xf numFmtId="0" fontId="18" fillId="0" borderId="17" xfId="0" applyFont="1" applyBorder="1" applyProtection="1"/>
    <xf numFmtId="0" fontId="12" fillId="0" borderId="17" xfId="0" applyFont="1" applyBorder="1" applyProtection="1"/>
    <xf numFmtId="0" fontId="0" fillId="0" borderId="17" xfId="0" applyBorder="1"/>
    <xf numFmtId="167" fontId="8" fillId="0" borderId="17" xfId="0" applyNumberFormat="1" applyFont="1" applyBorder="1"/>
    <xf numFmtId="3" fontId="8" fillId="0" borderId="17" xfId="1" applyNumberFormat="1" applyFont="1" applyBorder="1" applyProtection="1"/>
    <xf numFmtId="0" fontId="19" fillId="0" borderId="17" xfId="0" applyFont="1" applyBorder="1" applyAlignment="1" applyProtection="1">
      <alignment horizontal="left" vertical="center"/>
    </xf>
    <xf numFmtId="0" fontId="8" fillId="0" borderId="17" xfId="0" applyFont="1" applyBorder="1" applyAlignment="1" applyProtection="1">
      <alignment horizontal="left" vertical="center"/>
    </xf>
    <xf numFmtId="3" fontId="8" fillId="0" borderId="17" xfId="0" applyNumberFormat="1" applyFont="1" applyBorder="1" applyAlignment="1" applyProtection="1">
      <alignment horizontal="right"/>
    </xf>
    <xf numFmtId="0" fontId="8" fillId="0" borderId="0" xfId="0" applyFont="1" applyFill="1" applyBorder="1" applyAlignment="1" applyProtection="1">
      <alignment vertical="center"/>
    </xf>
    <xf numFmtId="3" fontId="8" fillId="2" borderId="0" xfId="0" applyNumberFormat="1" applyFont="1" applyFill="1" applyBorder="1" applyAlignment="1" applyProtection="1">
      <alignment horizontal="right"/>
    </xf>
    <xf numFmtId="37" fontId="8" fillId="2" borderId="0" xfId="0" applyNumberFormat="1" applyFont="1" applyFill="1" applyBorder="1" applyAlignment="1" applyProtection="1">
      <alignment horizontal="right"/>
    </xf>
    <xf numFmtId="0" fontId="19" fillId="0" borderId="15" xfId="0" applyFont="1" applyBorder="1"/>
    <xf numFmtId="3" fontId="19" fillId="2" borderId="15" xfId="0" applyNumberFormat="1" applyFont="1" applyFill="1" applyBorder="1" applyAlignment="1" applyProtection="1">
      <alignment horizontal="right"/>
    </xf>
    <xf numFmtId="3" fontId="19" fillId="2" borderId="15" xfId="0" applyNumberFormat="1" applyFont="1" applyFill="1" applyBorder="1" applyAlignment="1">
      <alignment horizontal="right"/>
    </xf>
    <xf numFmtId="167" fontId="19" fillId="2" borderId="15" xfId="0" applyNumberFormat="1" applyFont="1" applyFill="1" applyBorder="1" applyAlignment="1">
      <alignment horizontal="right"/>
    </xf>
    <xf numFmtId="165" fontId="19" fillId="2" borderId="15" xfId="0" applyNumberFormat="1" applyFont="1" applyFill="1" applyBorder="1" applyAlignment="1" applyProtection="1">
      <alignment horizontal="right"/>
    </xf>
    <xf numFmtId="0" fontId="8" fillId="0" borderId="17" xfId="0" applyFont="1" applyBorder="1" applyAlignment="1">
      <alignment horizontal="left"/>
    </xf>
    <xf numFmtId="3" fontId="8" fillId="2" borderId="17" xfId="0" applyNumberFormat="1" applyFont="1" applyFill="1" applyBorder="1" applyAlignment="1" applyProtection="1">
      <alignment horizontal="right"/>
    </xf>
    <xf numFmtId="3" fontId="8" fillId="2" borderId="17" xfId="0" applyNumberFormat="1" applyFont="1" applyFill="1" applyBorder="1" applyAlignment="1">
      <alignment horizontal="right"/>
    </xf>
    <xf numFmtId="167" fontId="8" fillId="2" borderId="17" xfId="0" applyNumberFormat="1" applyFont="1" applyFill="1" applyBorder="1" applyAlignment="1">
      <alignment horizontal="right"/>
    </xf>
    <xf numFmtId="0" fontId="8" fillId="2" borderId="17" xfId="0" applyFont="1" applyFill="1" applyBorder="1" applyAlignment="1">
      <alignment horizontal="right"/>
    </xf>
    <xf numFmtId="166" fontId="8" fillId="2" borderId="17" xfId="0" applyNumberFormat="1" applyFont="1" applyFill="1" applyBorder="1" applyAlignment="1" applyProtection="1">
      <alignment horizontal="right"/>
    </xf>
    <xf numFmtId="165" fontId="8" fillId="2" borderId="17" xfId="0" applyNumberFormat="1" applyFont="1" applyFill="1" applyBorder="1" applyAlignment="1" applyProtection="1">
      <alignment horizontal="right"/>
    </xf>
    <xf numFmtId="37" fontId="8" fillId="2" borderId="17" xfId="0" applyNumberFormat="1" applyFont="1" applyFill="1" applyBorder="1" applyAlignment="1" applyProtection="1">
      <alignment horizontal="right"/>
    </xf>
    <xf numFmtId="0" fontId="19" fillId="0" borderId="17" xfId="0" applyFont="1" applyBorder="1"/>
    <xf numFmtId="3" fontId="19" fillId="2" borderId="17" xfId="0" applyNumberFormat="1" applyFont="1" applyFill="1" applyBorder="1" applyAlignment="1" applyProtection="1">
      <alignment horizontal="right"/>
    </xf>
    <xf numFmtId="0" fontId="8" fillId="0" borderId="14" xfId="0" applyFont="1" applyBorder="1"/>
    <xf numFmtId="0" fontId="19" fillId="0" borderId="0" xfId="0" applyFont="1" applyBorder="1" applyAlignment="1">
      <alignment horizontal="left"/>
    </xf>
    <xf numFmtId="5" fontId="8" fillId="2" borderId="17" xfId="0" applyNumberFormat="1" applyFont="1" applyFill="1" applyBorder="1" applyAlignment="1" applyProtection="1">
      <alignment horizontal="right"/>
    </xf>
    <xf numFmtId="167" fontId="8" fillId="2" borderId="17" xfId="0" quotePrefix="1" applyNumberFormat="1" applyFont="1" applyFill="1" applyBorder="1" applyAlignment="1">
      <alignment horizontal="right"/>
    </xf>
    <xf numFmtId="3" fontId="19" fillId="0" borderId="17" xfId="0" applyNumberFormat="1" applyFont="1" applyBorder="1"/>
    <xf numFmtId="167" fontId="19" fillId="0" borderId="17" xfId="0" applyNumberFormat="1" applyFont="1" applyBorder="1"/>
    <xf numFmtId="0" fontId="19" fillId="0" borderId="14" xfId="0" applyFont="1" applyBorder="1" applyAlignment="1">
      <alignment horizontal="right"/>
    </xf>
    <xf numFmtId="171" fontId="19" fillId="0" borderId="0" xfId="1" applyNumberFormat="1" applyFont="1" applyBorder="1"/>
    <xf numFmtId="5" fontId="19" fillId="0" borderId="0" xfId="1" applyNumberFormat="1" applyFont="1" applyBorder="1"/>
    <xf numFmtId="167" fontId="19" fillId="0" borderId="0" xfId="1" applyNumberFormat="1" applyFont="1" applyBorder="1"/>
    <xf numFmtId="0" fontId="19" fillId="0" borderId="15" xfId="0" applyFont="1" applyBorder="1" applyAlignment="1">
      <alignment vertical="center"/>
    </xf>
    <xf numFmtId="0" fontId="8" fillId="0" borderId="17" xfId="0" applyFont="1" applyBorder="1" applyAlignment="1">
      <alignment horizontal="left" vertical="center"/>
    </xf>
    <xf numFmtId="0" fontId="19" fillId="0" borderId="17" xfId="0" applyFont="1" applyBorder="1" applyAlignment="1">
      <alignment vertical="center"/>
    </xf>
    <xf numFmtId="171" fontId="19" fillId="0" borderId="17" xfId="1" applyNumberFormat="1" applyFont="1" applyBorder="1"/>
    <xf numFmtId="5" fontId="19" fillId="0" borderId="17" xfId="1" applyNumberFormat="1" applyFont="1" applyBorder="1"/>
    <xf numFmtId="0" fontId="19" fillId="0" borderId="14" xfId="0" applyFont="1" applyBorder="1" applyAlignment="1">
      <alignment horizontal="centerContinuous" vertical="center"/>
    </xf>
    <xf numFmtId="167" fontId="8" fillId="2" borderId="0" xfId="0" applyNumberFormat="1" applyFont="1" applyFill="1" applyBorder="1" applyAlignment="1" applyProtection="1">
      <alignment horizontal="right"/>
    </xf>
    <xf numFmtId="173" fontId="8" fillId="2" borderId="0" xfId="0" applyNumberFormat="1" applyFont="1" applyFill="1" applyBorder="1" applyAlignment="1" applyProtection="1">
      <alignment horizontal="right"/>
    </xf>
    <xf numFmtId="2" fontId="19" fillId="0" borderId="0" xfId="0" applyNumberFormat="1" applyFont="1" applyBorder="1" applyAlignment="1">
      <alignment vertical="center"/>
    </xf>
    <xf numFmtId="1" fontId="19" fillId="0" borderId="0" xfId="0" applyNumberFormat="1" applyFont="1" applyBorder="1" applyAlignment="1">
      <alignment vertical="center"/>
    </xf>
    <xf numFmtId="1" fontId="8" fillId="0" borderId="17" xfId="0" applyNumberFormat="1" applyFont="1" applyBorder="1" applyAlignment="1">
      <alignment vertical="center"/>
    </xf>
    <xf numFmtId="3" fontId="8" fillId="0" borderId="17" xfId="0" applyNumberFormat="1" applyFont="1" applyBorder="1" applyAlignment="1">
      <alignment vertical="center"/>
    </xf>
    <xf numFmtId="37" fontId="8" fillId="0" borderId="17" xfId="0" applyNumberFormat="1" applyFont="1" applyBorder="1" applyAlignment="1">
      <alignment vertical="center"/>
    </xf>
    <xf numFmtId="0" fontId="19" fillId="0" borderId="17" xfId="0" applyFont="1" applyBorder="1" applyAlignment="1">
      <alignment horizontal="left" vertical="center"/>
    </xf>
    <xf numFmtId="0" fontId="19" fillId="0" borderId="17" xfId="0" applyFont="1" applyBorder="1" applyAlignment="1">
      <alignment horizontal="right" vertical="center"/>
    </xf>
    <xf numFmtId="37" fontId="19" fillId="0" borderId="17" xfId="1" applyNumberFormat="1" applyFont="1" applyBorder="1" applyAlignment="1">
      <alignment horizontal="right" vertical="center"/>
    </xf>
    <xf numFmtId="37" fontId="8" fillId="0" borderId="17" xfId="1" applyNumberFormat="1" applyFont="1" applyBorder="1" applyAlignment="1">
      <alignment horizontal="right" vertical="center"/>
    </xf>
    <xf numFmtId="37" fontId="8" fillId="0" borderId="0" xfId="1" applyNumberFormat="1" applyFont="1" applyAlignment="1">
      <alignment horizontal="right" vertical="center"/>
    </xf>
    <xf numFmtId="37" fontId="8" fillId="0" borderId="0" xfId="1" applyNumberFormat="1" applyFont="1" applyAlignment="1">
      <alignment horizontal="right"/>
    </xf>
    <xf numFmtId="5" fontId="8" fillId="0" borderId="17" xfId="1" applyNumberFormat="1" applyFont="1" applyBorder="1" applyAlignment="1">
      <alignment horizontal="right" vertical="center"/>
    </xf>
    <xf numFmtId="0" fontId="8" fillId="0" borderId="17" xfId="0" applyFont="1" applyBorder="1" applyAlignment="1">
      <alignment horizontal="right" vertical="center"/>
    </xf>
    <xf numFmtId="0" fontId="8" fillId="0" borderId="15" xfId="0" applyFont="1" applyBorder="1" applyAlignment="1"/>
    <xf numFmtId="0" fontId="19" fillId="0" borderId="15" xfId="0" applyFont="1" applyBorder="1" applyAlignment="1"/>
    <xf numFmtId="3" fontId="8" fillId="0" borderId="15" xfId="0" applyNumberFormat="1" applyFont="1" applyBorder="1" applyAlignment="1">
      <alignment horizontal="right"/>
    </xf>
    <xf numFmtId="37" fontId="19" fillId="0" borderId="15" xfId="0" applyNumberFormat="1" applyFont="1" applyBorder="1" applyAlignment="1" applyProtection="1">
      <alignment horizontal="right"/>
    </xf>
    <xf numFmtId="3" fontId="8" fillId="0" borderId="17" xfId="1" applyNumberFormat="1" applyFont="1" applyBorder="1"/>
    <xf numFmtId="3" fontId="8" fillId="0" borderId="17" xfId="0" applyNumberFormat="1" applyFont="1" applyBorder="1" applyAlignment="1">
      <alignment horizontal="right"/>
    </xf>
    <xf numFmtId="167" fontId="8" fillId="0" borderId="17" xfId="0" applyNumberFormat="1" applyFont="1" applyBorder="1" applyAlignment="1">
      <alignment horizontal="right"/>
    </xf>
    <xf numFmtId="5" fontId="8" fillId="0" borderId="17" xfId="0" applyNumberFormat="1" applyFont="1" applyBorder="1" applyAlignment="1" applyProtection="1">
      <alignment horizontal="right" vertical="center"/>
    </xf>
    <xf numFmtId="0" fontId="19" fillId="0" borderId="4" xfId="0" applyFont="1" applyBorder="1" applyAlignment="1">
      <alignment horizontal="centerContinuous" vertical="center"/>
    </xf>
    <xf numFmtId="0" fontId="19" fillId="0" borderId="4" xfId="0" applyFont="1" applyBorder="1" applyAlignment="1">
      <alignment horizontal="left" vertical="center"/>
    </xf>
    <xf numFmtId="0" fontId="19" fillId="0" borderId="4" xfId="0" applyFont="1" applyBorder="1" applyAlignment="1">
      <alignment horizontal="right" vertical="center"/>
    </xf>
    <xf numFmtId="2" fontId="19" fillId="0" borderId="22" xfId="0" applyNumberFormat="1" applyFont="1" applyBorder="1" applyAlignment="1">
      <alignment horizontal="right" vertical="center"/>
    </xf>
    <xf numFmtId="0" fontId="26" fillId="0" borderId="15" xfId="0" applyFont="1" applyBorder="1" applyAlignment="1">
      <alignment vertical="center"/>
    </xf>
    <xf numFmtId="0" fontId="17" fillId="0" borderId="0" xfId="0" applyFont="1" applyBorder="1" applyAlignment="1">
      <alignment vertical="center"/>
    </xf>
    <xf numFmtId="0" fontId="0" fillId="0" borderId="0" xfId="0" applyFill="1" applyBorder="1"/>
    <xf numFmtId="0" fontId="8" fillId="0" borderId="19" xfId="0" applyFont="1" applyBorder="1" applyAlignment="1">
      <alignment vertical="center"/>
    </xf>
    <xf numFmtId="3" fontId="8" fillId="0" borderId="19" xfId="0" applyNumberFormat="1" applyFont="1" applyBorder="1" applyAlignment="1" applyProtection="1">
      <alignment horizontal="right"/>
    </xf>
    <xf numFmtId="0" fontId="19" fillId="0" borderId="6" xfId="0" applyFont="1" applyBorder="1" applyAlignment="1">
      <alignment horizontal="centerContinuous"/>
    </xf>
    <xf numFmtId="37" fontId="8" fillId="0" borderId="17" xfId="0" applyNumberFormat="1" applyFont="1" applyBorder="1" applyAlignment="1" applyProtection="1">
      <alignment horizontal="right"/>
    </xf>
    <xf numFmtId="5" fontId="8" fillId="0" borderId="17" xfId="0" applyNumberFormat="1" applyFont="1" applyBorder="1" applyAlignment="1" applyProtection="1">
      <alignment horizontal="right"/>
    </xf>
    <xf numFmtId="0" fontId="19" fillId="0" borderId="14" xfId="0" applyFont="1" applyBorder="1" applyAlignment="1">
      <alignment horizontal="left"/>
    </xf>
    <xf numFmtId="37" fontId="19" fillId="0" borderId="14" xfId="0" applyNumberFormat="1" applyFont="1" applyBorder="1" applyAlignment="1">
      <alignment horizontal="right"/>
    </xf>
    <xf numFmtId="37" fontId="19" fillId="0" borderId="14" xfId="0" applyNumberFormat="1" applyFont="1" applyBorder="1" applyAlignment="1">
      <alignment horizontal="left"/>
    </xf>
    <xf numFmtId="0" fontId="8" fillId="0" borderId="24" xfId="0" applyFont="1" applyBorder="1" applyAlignment="1">
      <alignment vertical="center"/>
    </xf>
    <xf numFmtId="37" fontId="8" fillId="0" borderId="24" xfId="0" applyNumberFormat="1" applyFont="1" applyBorder="1" applyAlignment="1" applyProtection="1">
      <alignment horizontal="right" vertical="center"/>
    </xf>
    <xf numFmtId="37" fontId="8" fillId="0" borderId="5" xfId="1" applyNumberFormat="1" applyFont="1" applyBorder="1" applyAlignment="1" applyProtection="1">
      <alignment horizontal="right" vertical="center"/>
    </xf>
    <xf numFmtId="3" fontId="8" fillId="0" borderId="5" xfId="0" applyNumberFormat="1" applyFont="1" applyBorder="1" applyAlignment="1">
      <alignment horizontal="right" vertical="center"/>
    </xf>
    <xf numFmtId="3" fontId="8" fillId="0" borderId="9" xfId="0" applyNumberFormat="1" applyFont="1" applyBorder="1" applyAlignment="1">
      <alignment horizontal="right" vertical="center"/>
    </xf>
    <xf numFmtId="3" fontId="8" fillId="0" borderId="17" xfId="0" applyNumberFormat="1" applyFont="1" applyBorder="1" applyAlignment="1" applyProtection="1"/>
    <xf numFmtId="3" fontId="22" fillId="2" borderId="7" xfId="0" applyNumberFormat="1" applyFont="1" applyFill="1" applyBorder="1" applyAlignment="1" applyProtection="1">
      <alignment horizontal="right"/>
    </xf>
    <xf numFmtId="0" fontId="19" fillId="0" borderId="26" xfId="0" applyFont="1" applyFill="1" applyBorder="1"/>
    <xf numFmtId="0" fontId="19" fillId="0" borderId="7" xfId="0" applyFont="1" applyFill="1" applyBorder="1"/>
    <xf numFmtId="0" fontId="7" fillId="0" borderId="0" xfId="0" applyFont="1" applyAlignment="1">
      <alignment wrapText="1"/>
    </xf>
    <xf numFmtId="9" fontId="8" fillId="0" borderId="0" xfId="2" applyFont="1"/>
    <xf numFmtId="174" fontId="8" fillId="0" borderId="0" xfId="0" applyNumberFormat="1" applyFont="1"/>
    <xf numFmtId="167" fontId="8" fillId="0" borderId="7" xfId="0" quotePrefix="1" applyNumberFormat="1" applyFont="1" applyBorder="1" applyAlignment="1" applyProtection="1">
      <alignment horizontal="right"/>
    </xf>
    <xf numFmtId="3" fontId="8" fillId="2" borderId="5" xfId="0" applyNumberFormat="1" applyFont="1" applyFill="1" applyBorder="1" applyAlignment="1">
      <alignment horizontal="right"/>
    </xf>
    <xf numFmtId="171" fontId="8" fillId="0" borderId="5" xfId="0" applyNumberFormat="1" applyFont="1" applyBorder="1" applyProtection="1"/>
    <xf numFmtId="171" fontId="19" fillId="0" borderId="5" xfId="0" applyNumberFormat="1" applyFont="1" applyBorder="1" applyProtection="1"/>
    <xf numFmtId="0" fontId="19" fillId="0" borderId="9" xfId="0" applyFont="1" applyBorder="1"/>
    <xf numFmtId="167" fontId="19" fillId="0" borderId="9" xfId="0" applyNumberFormat="1" applyFont="1" applyBorder="1" applyProtection="1"/>
    <xf numFmtId="166" fontId="22" fillId="2" borderId="9" xfId="0" applyNumberFormat="1" applyFont="1" applyFill="1" applyBorder="1" applyAlignment="1" applyProtection="1">
      <alignment horizontal="right"/>
    </xf>
    <xf numFmtId="171" fontId="19" fillId="0" borderId="9" xfId="0" applyNumberFormat="1" applyFont="1" applyBorder="1" applyProtection="1"/>
    <xf numFmtId="0" fontId="8" fillId="2" borderId="0" xfId="0" applyFont="1" applyFill="1" applyBorder="1" applyAlignment="1">
      <alignment horizontal="centerContinuous" wrapText="1"/>
    </xf>
    <xf numFmtId="0" fontId="8" fillId="2" borderId="0" xfId="0" applyFont="1" applyFill="1" applyBorder="1"/>
    <xf numFmtId="0" fontId="19" fillId="0" borderId="0" xfId="0" applyFont="1" applyBorder="1" applyAlignment="1">
      <alignment horizontal="center" vertical="center"/>
    </xf>
    <xf numFmtId="0" fontId="29" fillId="0" borderId="0" xfId="0" applyFont="1"/>
    <xf numFmtId="3" fontId="29" fillId="0" borderId="0" xfId="0" applyNumberFormat="1" applyFont="1"/>
    <xf numFmtId="0" fontId="29" fillId="0" borderId="0" xfId="0" applyFont="1" applyAlignment="1"/>
    <xf numFmtId="9" fontId="12" fillId="0" borderId="0" xfId="2" applyFont="1" applyProtection="1"/>
    <xf numFmtId="9" fontId="31" fillId="0" borderId="0" xfId="0" applyNumberFormat="1" applyFont="1"/>
    <xf numFmtId="171" fontId="7" fillId="0" borderId="0" xfId="1" applyNumberFormat="1" applyFont="1"/>
    <xf numFmtId="171" fontId="7" fillId="0" borderId="0" xfId="1" quotePrefix="1" applyNumberFormat="1" applyFont="1" applyAlignment="1">
      <alignment horizontal="right"/>
    </xf>
    <xf numFmtId="167" fontId="19" fillId="0" borderId="0" xfId="0" applyNumberFormat="1" applyFont="1" applyAlignment="1">
      <alignment horizontal="left"/>
    </xf>
    <xf numFmtId="1" fontId="8" fillId="0" borderId="0" xfId="0" applyNumberFormat="1" applyFont="1" applyAlignment="1">
      <alignment horizontal="center"/>
    </xf>
    <xf numFmtId="0" fontId="20" fillId="0" borderId="0" xfId="0" applyFont="1" applyBorder="1" applyAlignment="1">
      <alignment vertical="center"/>
    </xf>
    <xf numFmtId="0" fontId="27" fillId="0" borderId="9" xfId="0" applyFont="1" applyBorder="1" applyAlignment="1">
      <alignment vertical="center"/>
    </xf>
    <xf numFmtId="3" fontId="8" fillId="0" borderId="3" xfId="1" applyNumberFormat="1" applyFont="1" applyBorder="1" applyAlignment="1" applyProtection="1">
      <alignment horizontal="right" vertical="center"/>
    </xf>
    <xf numFmtId="3" fontId="8" fillId="0" borderId="3" xfId="0" applyNumberFormat="1" applyFont="1" applyBorder="1" applyProtection="1"/>
    <xf numFmtId="3" fontId="13" fillId="0" borderId="0" xfId="0" applyNumberFormat="1" applyFont="1"/>
    <xf numFmtId="3" fontId="8" fillId="0" borderId="30" xfId="0" applyNumberFormat="1" applyFont="1" applyBorder="1" applyProtection="1"/>
    <xf numFmtId="37" fontId="8" fillId="0" borderId="30" xfId="0" applyNumberFormat="1" applyFont="1" applyBorder="1" applyAlignment="1" applyProtection="1">
      <alignment vertical="center"/>
    </xf>
    <xf numFmtId="3" fontId="8" fillId="0" borderId="30" xfId="0" applyNumberFormat="1" applyFont="1" applyBorder="1" applyAlignment="1" applyProtection="1">
      <alignment vertical="center"/>
    </xf>
    <xf numFmtId="0" fontId="8" fillId="0" borderId="30" xfId="0" applyFont="1" applyBorder="1" applyProtection="1"/>
    <xf numFmtId="3" fontId="8" fillId="0" borderId="30" xfId="0" applyNumberFormat="1" applyFont="1" applyBorder="1"/>
    <xf numFmtId="3" fontId="8" fillId="0" borderId="30" xfId="0" applyNumberFormat="1" applyFont="1" applyBorder="1" applyAlignment="1" applyProtection="1">
      <alignment horizontal="right" vertical="center"/>
    </xf>
    <xf numFmtId="0" fontId="8" fillId="0" borderId="0" xfId="0" applyFont="1" applyBorder="1" applyAlignment="1" applyProtection="1">
      <alignment horizontal="right" vertical="center"/>
    </xf>
    <xf numFmtId="0" fontId="19" fillId="0" borderId="31" xfId="0" applyFont="1" applyBorder="1" applyAlignment="1" applyProtection="1">
      <alignment horizontal="right" vertical="center"/>
    </xf>
    <xf numFmtId="0" fontId="19" fillId="0" borderId="31" xfId="0" applyFont="1" applyBorder="1" applyAlignment="1" applyProtection="1">
      <alignment vertical="center"/>
    </xf>
    <xf numFmtId="167" fontId="8" fillId="0" borderId="30" xfId="0" applyNumberFormat="1" applyFont="1" applyBorder="1" applyProtection="1"/>
    <xf numFmtId="0" fontId="8" fillId="0" borderId="30" xfId="0" applyFont="1" applyBorder="1" applyAlignment="1" applyProtection="1">
      <alignment horizontal="right"/>
    </xf>
    <xf numFmtId="3" fontId="8" fillId="0" borderId="30" xfId="0" applyNumberFormat="1" applyFont="1" applyBorder="1" applyAlignment="1">
      <alignment horizontal="right"/>
    </xf>
    <xf numFmtId="0" fontId="8" fillId="0" borderId="30" xfId="0" applyFont="1" applyBorder="1" applyAlignment="1"/>
    <xf numFmtId="3" fontId="8" fillId="0" borderId="30" xfId="0" applyNumberFormat="1" applyFont="1" applyBorder="1" applyAlignment="1"/>
    <xf numFmtId="3" fontId="8" fillId="0" borderId="30" xfId="0" applyNumberFormat="1" applyFont="1" applyBorder="1" applyAlignment="1" applyProtection="1"/>
    <xf numFmtId="37" fontId="8" fillId="0" borderId="30" xfId="0" applyNumberFormat="1" applyFont="1" applyBorder="1" applyAlignment="1" applyProtection="1"/>
    <xf numFmtId="0" fontId="8" fillId="0" borderId="29" xfId="0" applyFont="1" applyBorder="1" applyAlignment="1"/>
    <xf numFmtId="3" fontId="8" fillId="0" borderId="29" xfId="0" applyNumberFormat="1" applyFont="1" applyBorder="1" applyAlignment="1"/>
    <xf numFmtId="3" fontId="8" fillId="0" borderId="29" xfId="0" applyNumberFormat="1" applyFont="1" applyBorder="1" applyAlignment="1" applyProtection="1"/>
    <xf numFmtId="0" fontId="8" fillId="0" borderId="19" xfId="0" applyFont="1" applyBorder="1" applyAlignment="1"/>
    <xf numFmtId="3" fontId="8" fillId="0" borderId="19" xfId="0" applyNumberFormat="1" applyFont="1" applyBorder="1" applyAlignment="1"/>
    <xf numFmtId="3" fontId="8" fillId="0" borderId="19" xfId="0" applyNumberFormat="1" applyFont="1" applyBorder="1" applyAlignment="1" applyProtection="1"/>
    <xf numFmtId="5" fontId="8" fillId="0" borderId="30" xfId="0" applyNumberFormat="1" applyFont="1" applyBorder="1" applyAlignment="1" applyProtection="1"/>
    <xf numFmtId="0" fontId="8" fillId="0" borderId="30" xfId="0" applyFont="1" applyBorder="1" applyAlignment="1" applyProtection="1">
      <alignment vertical="center"/>
    </xf>
    <xf numFmtId="167" fontId="8" fillId="0" borderId="30" xfId="0" applyNumberFormat="1" applyFont="1" applyBorder="1" applyAlignment="1" applyProtection="1">
      <alignment vertical="center"/>
    </xf>
    <xf numFmtId="0" fontId="8" fillId="0" borderId="30" xfId="0" applyFont="1" applyBorder="1" applyAlignment="1">
      <alignment vertical="center"/>
    </xf>
    <xf numFmtId="3" fontId="8" fillId="0" borderId="30" xfId="0" applyNumberFormat="1" applyFont="1" applyBorder="1" applyAlignment="1">
      <alignment vertical="center"/>
    </xf>
    <xf numFmtId="0" fontId="8" fillId="0" borderId="29" xfId="0" applyFont="1" applyBorder="1" applyAlignment="1">
      <alignment vertical="center"/>
    </xf>
    <xf numFmtId="3" fontId="8" fillId="0" borderId="29" xfId="0" applyNumberFormat="1" applyFont="1" applyBorder="1" applyAlignment="1">
      <alignment vertical="center"/>
    </xf>
    <xf numFmtId="3" fontId="8" fillId="0" borderId="29" xfId="0" applyNumberFormat="1" applyFont="1" applyBorder="1" applyAlignment="1" applyProtection="1">
      <alignment vertical="center"/>
    </xf>
    <xf numFmtId="0" fontId="8" fillId="0" borderId="29" xfId="0" applyFont="1" applyBorder="1" applyAlignment="1">
      <alignment vertical="center" wrapText="1"/>
    </xf>
    <xf numFmtId="3" fontId="8" fillId="0" borderId="19" xfId="0" applyNumberFormat="1" applyFont="1" applyBorder="1" applyAlignment="1">
      <alignment vertical="center"/>
    </xf>
    <xf numFmtId="3" fontId="8" fillId="0" borderId="19" xfId="0" applyNumberFormat="1" applyFont="1" applyBorder="1" applyAlignment="1" applyProtection="1">
      <alignment vertical="center"/>
    </xf>
    <xf numFmtId="5" fontId="8" fillId="0" borderId="30" xfId="0" applyNumberFormat="1" applyFont="1" applyBorder="1" applyAlignment="1" applyProtection="1">
      <alignment vertical="center"/>
    </xf>
    <xf numFmtId="3" fontId="8" fillId="0" borderId="29" xfId="0" applyNumberFormat="1" applyFont="1" applyBorder="1" applyAlignment="1" applyProtection="1">
      <alignment horizontal="right" vertical="center"/>
    </xf>
    <xf numFmtId="0" fontId="8" fillId="0" borderId="29" xfId="0" applyFont="1" applyBorder="1" applyAlignment="1">
      <alignment horizontal="left" vertical="center"/>
    </xf>
    <xf numFmtId="3" fontId="8" fillId="0" borderId="29" xfId="0" applyNumberFormat="1" applyFont="1" applyBorder="1" applyAlignment="1">
      <alignment horizontal="left" vertical="center"/>
    </xf>
    <xf numFmtId="37" fontId="8" fillId="0" borderId="29" xfId="0" applyNumberFormat="1" applyFont="1" applyBorder="1" applyAlignment="1" applyProtection="1">
      <alignment horizontal="left" vertical="center"/>
    </xf>
    <xf numFmtId="5" fontId="8" fillId="0" borderId="29" xfId="0" applyNumberFormat="1" applyFont="1" applyBorder="1" applyAlignment="1" applyProtection="1">
      <alignment horizontal="right" vertical="center"/>
    </xf>
    <xf numFmtId="3" fontId="8" fillId="0" borderId="29" xfId="0" applyNumberFormat="1" applyFont="1" applyBorder="1" applyAlignment="1" applyProtection="1">
      <alignment horizontal="left" vertical="center"/>
    </xf>
    <xf numFmtId="0" fontId="8" fillId="0" borderId="29" xfId="0" applyFont="1" applyBorder="1" applyAlignment="1">
      <alignment horizontal="left" vertical="center" wrapText="1"/>
    </xf>
    <xf numFmtId="0" fontId="8" fillId="0" borderId="19" xfId="0" applyFont="1" applyBorder="1" applyAlignment="1">
      <alignment horizontal="left" vertical="center"/>
    </xf>
    <xf numFmtId="3" fontId="8" fillId="0" borderId="19" xfId="0" applyNumberFormat="1" applyFont="1" applyBorder="1" applyAlignment="1">
      <alignment horizontal="left" vertical="center"/>
    </xf>
    <xf numFmtId="3" fontId="8" fillId="0" borderId="19" xfId="0" applyNumberFormat="1" applyFont="1" applyBorder="1" applyAlignment="1" applyProtection="1">
      <alignment horizontal="left" vertical="center"/>
    </xf>
    <xf numFmtId="37" fontId="8" fillId="0" borderId="29" xfId="0" applyNumberFormat="1" applyFont="1" applyBorder="1" applyAlignment="1" applyProtection="1">
      <alignment horizontal="right" vertical="center"/>
    </xf>
    <xf numFmtId="0" fontId="8" fillId="0" borderId="29" xfId="0" applyFont="1" applyBorder="1" applyAlignment="1">
      <alignment horizontal="right" vertical="center"/>
    </xf>
    <xf numFmtId="0" fontId="8" fillId="0" borderId="30" xfId="0" applyFont="1" applyBorder="1" applyAlignment="1">
      <alignment vertical="center" wrapText="1"/>
    </xf>
    <xf numFmtId="37" fontId="8" fillId="0" borderId="30" xfId="0" applyNumberFormat="1" applyFont="1" applyBorder="1" applyAlignment="1" applyProtection="1">
      <alignment horizontal="right" vertical="center"/>
    </xf>
    <xf numFmtId="37" fontId="9" fillId="0" borderId="0" xfId="0" applyNumberFormat="1" applyFont="1" applyBorder="1"/>
    <xf numFmtId="5" fontId="8" fillId="0" borderId="30" xfId="0" applyNumberFormat="1" applyFont="1" applyBorder="1" applyAlignment="1" applyProtection="1">
      <alignment horizontal="right" vertical="center"/>
    </xf>
    <xf numFmtId="37" fontId="8" fillId="0" borderId="29" xfId="0" applyNumberFormat="1" applyFont="1" applyBorder="1" applyAlignment="1">
      <alignment vertical="center"/>
    </xf>
    <xf numFmtId="37" fontId="8" fillId="0" borderId="19" xfId="0" applyNumberFormat="1" applyFont="1" applyBorder="1" applyAlignment="1">
      <alignment vertical="center"/>
    </xf>
    <xf numFmtId="37" fontId="8" fillId="0" borderId="19" xfId="0" applyNumberFormat="1" applyFont="1" applyBorder="1" applyAlignment="1" applyProtection="1">
      <alignment horizontal="right" vertical="center"/>
    </xf>
    <xf numFmtId="5" fontId="8" fillId="0" borderId="30" xfId="1" applyNumberFormat="1" applyFont="1" applyBorder="1" applyAlignment="1" applyProtection="1">
      <alignment horizontal="right" vertical="center"/>
    </xf>
    <xf numFmtId="37" fontId="8" fillId="0" borderId="30" xfId="1" applyNumberFormat="1" applyFont="1" applyBorder="1" applyAlignment="1" applyProtection="1">
      <alignment horizontal="right" vertical="center"/>
    </xf>
    <xf numFmtId="37" fontId="8" fillId="0" borderId="7" xfId="0" applyNumberFormat="1" applyFont="1" applyBorder="1" applyAlignment="1" applyProtection="1">
      <alignment horizontal="right" vertical="center"/>
    </xf>
    <xf numFmtId="3" fontId="8" fillId="0" borderId="30" xfId="0" quotePrefix="1" applyNumberFormat="1" applyFont="1" applyBorder="1" applyAlignment="1" applyProtection="1">
      <alignment horizontal="right" vertical="center"/>
    </xf>
    <xf numFmtId="0" fontId="19" fillId="4" borderId="0" xfId="0" applyFont="1" applyFill="1" applyBorder="1" applyAlignment="1">
      <alignment horizontal="left" vertical="center"/>
    </xf>
    <xf numFmtId="0" fontId="19" fillId="4" borderId="0" xfId="0" applyFont="1" applyFill="1" applyBorder="1" applyAlignment="1">
      <alignment vertical="center"/>
    </xf>
    <xf numFmtId="0" fontId="19" fillId="0" borderId="30" xfId="0" applyFont="1" applyBorder="1" applyAlignment="1">
      <alignment horizontal="right" vertical="center"/>
    </xf>
    <xf numFmtId="37" fontId="8" fillId="0" borderId="15" xfId="0" applyNumberFormat="1" applyFont="1" applyBorder="1" applyAlignment="1" applyProtection="1">
      <alignment horizontal="right" vertical="center"/>
    </xf>
    <xf numFmtId="3" fontId="8" fillId="0" borderId="19" xfId="1" applyNumberFormat="1" applyFont="1" applyBorder="1" applyAlignment="1" applyProtection="1">
      <alignment horizontal="right" vertical="center"/>
    </xf>
    <xf numFmtId="3" fontId="8" fillId="0" borderId="30" xfId="1" applyNumberFormat="1" applyFont="1" applyBorder="1" applyAlignment="1" applyProtection="1">
      <alignment horizontal="right" vertical="center"/>
    </xf>
    <xf numFmtId="3" fontId="19" fillId="0" borderId="31" xfId="0" applyNumberFormat="1" applyFont="1" applyBorder="1" applyProtection="1"/>
    <xf numFmtId="167" fontId="19" fillId="0" borderId="31" xfId="0" applyNumberFormat="1" applyFont="1" applyBorder="1" applyAlignment="1" applyProtection="1">
      <alignment horizontal="right" vertical="center"/>
    </xf>
    <xf numFmtId="37" fontId="19" fillId="0" borderId="31" xfId="0" applyNumberFormat="1" applyFont="1" applyBorder="1" applyAlignment="1" applyProtection="1">
      <alignment vertical="center"/>
    </xf>
    <xf numFmtId="3" fontId="19" fillId="0" borderId="31" xfId="0" applyNumberFormat="1" applyFont="1" applyBorder="1" applyAlignment="1" applyProtection="1">
      <alignment horizontal="right" vertical="center"/>
    </xf>
    <xf numFmtId="3" fontId="21" fillId="0" borderId="0" xfId="0" applyNumberFormat="1" applyFont="1" applyAlignment="1">
      <alignment vertical="center"/>
    </xf>
    <xf numFmtId="0" fontId="21" fillId="0" borderId="0" xfId="0" applyFont="1" applyAlignment="1">
      <alignment vertical="center"/>
    </xf>
    <xf numFmtId="0" fontId="19" fillId="0" borderId="30" xfId="0" applyFont="1" applyBorder="1" applyAlignment="1">
      <alignment vertical="center"/>
    </xf>
    <xf numFmtId="167" fontId="19" fillId="0" borderId="19" xfId="0" applyNumberFormat="1" applyFont="1" applyBorder="1" applyAlignment="1" applyProtection="1">
      <alignment vertical="center"/>
    </xf>
    <xf numFmtId="10" fontId="23" fillId="3" borderId="30" xfId="0" applyNumberFormat="1" applyFont="1" applyFill="1" applyBorder="1" applyAlignment="1">
      <alignment vertical="center"/>
    </xf>
    <xf numFmtId="3" fontId="23" fillId="3" borderId="30" xfId="0" applyNumberFormat="1" applyFont="1" applyFill="1" applyBorder="1" applyAlignment="1">
      <alignment vertical="center"/>
    </xf>
    <xf numFmtId="0" fontId="8" fillId="0" borderId="16" xfId="0" applyFont="1" applyBorder="1" applyProtection="1"/>
    <xf numFmtId="3" fontId="8" fillId="0" borderId="16" xfId="0" applyNumberFormat="1" applyFont="1" applyBorder="1" applyProtection="1"/>
    <xf numFmtId="0" fontId="19" fillId="0" borderId="16" xfId="0" applyFont="1" applyBorder="1" applyAlignment="1" applyProtection="1">
      <alignment vertical="center"/>
    </xf>
    <xf numFmtId="3" fontId="22" fillId="3" borderId="16" xfId="0" applyNumberFormat="1" applyFont="1" applyFill="1" applyBorder="1" applyAlignment="1">
      <alignment vertical="center"/>
    </xf>
    <xf numFmtId="10" fontId="22" fillId="3" borderId="16" xfId="0" applyNumberFormat="1" applyFont="1" applyFill="1" applyBorder="1" applyAlignment="1">
      <alignment vertical="center"/>
    </xf>
    <xf numFmtId="167" fontId="22" fillId="3" borderId="16" xfId="0" applyNumberFormat="1" applyFont="1" applyFill="1" applyBorder="1" applyAlignment="1">
      <alignment vertical="center"/>
    </xf>
    <xf numFmtId="0" fontId="22" fillId="3" borderId="16" xfId="0" applyFont="1" applyFill="1" applyBorder="1" applyAlignment="1">
      <alignment vertical="center"/>
    </xf>
    <xf numFmtId="3" fontId="8" fillId="0" borderId="30" xfId="0" applyNumberFormat="1" applyFont="1" applyBorder="1" applyAlignment="1" applyProtection="1">
      <alignment horizontal="right"/>
    </xf>
    <xf numFmtId="0" fontId="23" fillId="3" borderId="29" xfId="0" applyFont="1" applyFill="1" applyBorder="1" applyAlignment="1">
      <alignment vertical="center"/>
    </xf>
    <xf numFmtId="3" fontId="23" fillId="3" borderId="29" xfId="0" applyNumberFormat="1" applyFont="1" applyFill="1" applyBorder="1" applyAlignment="1">
      <alignment vertical="center"/>
    </xf>
    <xf numFmtId="3" fontId="22" fillId="3" borderId="30" xfId="0" applyNumberFormat="1" applyFont="1" applyFill="1" applyBorder="1" applyAlignment="1">
      <alignment vertical="center"/>
    </xf>
    <xf numFmtId="10" fontId="22" fillId="3" borderId="30" xfId="0" applyNumberFormat="1" applyFont="1" applyFill="1" applyBorder="1" applyAlignment="1">
      <alignment vertical="center"/>
    </xf>
    <xf numFmtId="167" fontId="22" fillId="3" borderId="30" xfId="0" applyNumberFormat="1" applyFont="1" applyFill="1" applyBorder="1" applyAlignment="1">
      <alignment vertical="center"/>
    </xf>
    <xf numFmtId="0" fontId="22" fillId="3" borderId="30" xfId="0" applyFont="1" applyFill="1" applyBorder="1" applyAlignment="1">
      <alignment horizontal="right" vertical="center"/>
    </xf>
    <xf numFmtId="167" fontId="22" fillId="3" borderId="30" xfId="0" applyNumberFormat="1" applyFont="1" applyFill="1" applyBorder="1" applyAlignment="1">
      <alignment horizontal="right" vertical="center"/>
    </xf>
    <xf numFmtId="0" fontId="23" fillId="3" borderId="30" xfId="0" applyFont="1" applyFill="1" applyBorder="1" applyAlignment="1">
      <alignment vertical="center"/>
    </xf>
    <xf numFmtId="0" fontId="19" fillId="0" borderId="29" xfId="0" applyFont="1" applyBorder="1" applyAlignment="1" applyProtection="1">
      <alignment vertical="center"/>
    </xf>
    <xf numFmtId="0" fontId="22" fillId="3" borderId="30" xfId="0" applyFont="1" applyFill="1" applyBorder="1" applyAlignment="1">
      <alignment vertical="center"/>
    </xf>
    <xf numFmtId="0" fontId="8" fillId="0" borderId="29" xfId="0" applyFont="1" applyBorder="1" applyAlignment="1" applyProtection="1">
      <alignment vertical="center"/>
    </xf>
    <xf numFmtId="0" fontId="19" fillId="0" borderId="29" xfId="0" applyFont="1" applyBorder="1" applyAlignment="1" applyProtection="1">
      <alignment horizontal="left" vertical="center"/>
    </xf>
    <xf numFmtId="0" fontId="8" fillId="0" borderId="29" xfId="0" applyFont="1" applyBorder="1" applyAlignment="1" applyProtection="1">
      <alignment horizontal="left" vertical="center"/>
    </xf>
    <xf numFmtId="0" fontId="19" fillId="0" borderId="30" xfId="0" applyFont="1" applyBorder="1" applyAlignment="1" applyProtection="1">
      <alignment horizontal="left" vertical="center"/>
    </xf>
    <xf numFmtId="0" fontId="19" fillId="0" borderId="30" xfId="0" applyFont="1" applyBorder="1" applyAlignment="1" applyProtection="1">
      <alignment vertical="center"/>
    </xf>
    <xf numFmtId="3" fontId="23" fillId="3" borderId="30" xfId="0" applyNumberFormat="1" applyFont="1" applyFill="1" applyBorder="1" applyAlignment="1">
      <alignment horizontal="right" vertical="center"/>
    </xf>
    <xf numFmtId="0" fontId="19" fillId="0" borderId="30" xfId="0" applyFont="1" applyBorder="1" applyAlignment="1">
      <alignment horizontal="left" vertical="center"/>
    </xf>
    <xf numFmtId="0" fontId="19" fillId="0" borderId="0" xfId="0" applyFont="1" applyBorder="1" applyAlignment="1" applyProtection="1">
      <alignment horizontal="centerContinuous" vertical="center" wrapText="1"/>
    </xf>
    <xf numFmtId="0" fontId="19" fillId="0" borderId="0" xfId="0" applyFont="1" applyBorder="1" applyAlignment="1" applyProtection="1">
      <alignment horizontal="centerContinuous" vertical="center"/>
    </xf>
    <xf numFmtId="0" fontId="19" fillId="0" borderId="0" xfId="0" applyFont="1" applyBorder="1" applyAlignment="1" applyProtection="1">
      <alignment vertical="center" wrapText="1"/>
    </xf>
    <xf numFmtId="0" fontId="22" fillId="3" borderId="29" xfId="0" applyFont="1" applyFill="1" applyBorder="1" applyAlignment="1">
      <alignment vertical="center"/>
    </xf>
    <xf numFmtId="0" fontId="19" fillId="0" borderId="30" xfId="0" applyFont="1" applyBorder="1" applyAlignment="1">
      <alignment vertical="center" wrapText="1"/>
    </xf>
    <xf numFmtId="3" fontId="19" fillId="0" borderId="30" xfId="0" applyNumberFormat="1" applyFont="1" applyBorder="1" applyAlignment="1" applyProtection="1">
      <alignment vertical="center"/>
    </xf>
    <xf numFmtId="167" fontId="19" fillId="0" borderId="30" xfId="0" applyNumberFormat="1" applyFont="1" applyBorder="1" applyAlignment="1" applyProtection="1">
      <alignment vertical="center"/>
    </xf>
    <xf numFmtId="5" fontId="19" fillId="0" borderId="30" xfId="0" applyNumberFormat="1" applyFont="1" applyBorder="1" applyAlignment="1" applyProtection="1">
      <alignment vertical="center"/>
    </xf>
    <xf numFmtId="0" fontId="8" fillId="0" borderId="30" xfId="0" applyFont="1" applyBorder="1" applyAlignment="1">
      <alignment horizontal="left" vertical="center"/>
    </xf>
    <xf numFmtId="0" fontId="19" fillId="0" borderId="30" xfId="0" applyFont="1" applyBorder="1" applyAlignment="1">
      <alignment horizontal="left" vertical="center" wrapText="1"/>
    </xf>
    <xf numFmtId="0" fontId="23" fillId="0" borderId="30" xfId="0" applyFont="1" applyBorder="1" applyAlignment="1" applyProtection="1">
      <alignment horizontal="left" vertical="center"/>
      <protection locked="0"/>
    </xf>
    <xf numFmtId="167" fontId="19" fillId="0" borderId="29" xfId="0" applyNumberFormat="1" applyFont="1" applyBorder="1" applyAlignment="1" applyProtection="1">
      <alignment vertical="center"/>
    </xf>
    <xf numFmtId="167" fontId="19" fillId="0" borderId="29" xfId="0" applyNumberFormat="1" applyFont="1" applyBorder="1" applyAlignment="1" applyProtection="1">
      <alignment horizontal="right" vertical="center"/>
    </xf>
    <xf numFmtId="167" fontId="19" fillId="0" borderId="30" xfId="0" applyNumberFormat="1" applyFont="1" applyBorder="1" applyAlignment="1" applyProtection="1">
      <alignment horizontal="right" vertical="center"/>
    </xf>
    <xf numFmtId="0" fontId="19" fillId="0" borderId="0" xfId="0" applyFont="1" applyBorder="1" applyAlignment="1">
      <alignment horizontal="center"/>
    </xf>
    <xf numFmtId="10" fontId="0" fillId="0" borderId="0" xfId="0" applyNumberFormat="1" applyFill="1"/>
    <xf numFmtId="0" fontId="8" fillId="0" borderId="33" xfId="0" applyFont="1" applyBorder="1" applyAlignment="1" applyProtection="1">
      <alignment vertical="center"/>
    </xf>
    <xf numFmtId="0" fontId="19" fillId="0" borderId="33" xfId="1" applyNumberFormat="1" applyFont="1" applyBorder="1" applyAlignment="1" applyProtection="1">
      <alignment horizontal="right" vertical="center"/>
    </xf>
    <xf numFmtId="0" fontId="19" fillId="0" borderId="33" xfId="0" applyFont="1" applyBorder="1" applyAlignment="1" applyProtection="1">
      <alignment horizontal="left" vertical="center"/>
    </xf>
    <xf numFmtId="3" fontId="19" fillId="0" borderId="33" xfId="0" applyNumberFormat="1" applyFont="1" applyBorder="1" applyAlignment="1" applyProtection="1">
      <alignment vertical="center"/>
    </xf>
    <xf numFmtId="167" fontId="19" fillId="0" borderId="33" xfId="0" applyNumberFormat="1" applyFont="1" applyBorder="1" applyAlignment="1" applyProtection="1">
      <alignment vertical="center"/>
    </xf>
    <xf numFmtId="167" fontId="8" fillId="0" borderId="28" xfId="1" applyNumberFormat="1" applyFont="1" applyBorder="1" applyAlignment="1" applyProtection="1">
      <alignment horizontal="right" vertical="center"/>
    </xf>
    <xf numFmtId="5" fontId="8" fillId="0" borderId="28" xfId="0" applyNumberFormat="1" applyFont="1" applyBorder="1" applyAlignment="1" applyProtection="1">
      <alignment horizontal="left" vertical="center"/>
    </xf>
    <xf numFmtId="0" fontId="8" fillId="0" borderId="28" xfId="0" applyFont="1" applyBorder="1"/>
    <xf numFmtId="0" fontId="8" fillId="0" borderId="33" xfId="0" applyFont="1" applyBorder="1"/>
    <xf numFmtId="5" fontId="0" fillId="0" borderId="0" xfId="0" applyNumberFormat="1"/>
    <xf numFmtId="0" fontId="19" fillId="0" borderId="8" xfId="0" applyFont="1" applyBorder="1" applyAlignment="1">
      <alignment horizontal="center" vertical="center"/>
    </xf>
    <xf numFmtId="3" fontId="14" fillId="0" borderId="0" xfId="0" applyNumberFormat="1" applyFont="1"/>
    <xf numFmtId="167" fontId="9" fillId="0" borderId="0" xfId="0" applyNumberFormat="1" applyFont="1"/>
    <xf numFmtId="167" fontId="8" fillId="0" borderId="3" xfId="0" applyNumberFormat="1" applyFont="1" applyBorder="1" applyAlignment="1" applyProtection="1">
      <alignment horizontal="right" vertical="center"/>
    </xf>
    <xf numFmtId="167" fontId="8" fillId="0" borderId="3" xfId="0" applyNumberFormat="1" applyFont="1" applyBorder="1" applyProtection="1"/>
    <xf numFmtId="0" fontId="19" fillId="0" borderId="28" xfId="0" applyFont="1" applyBorder="1"/>
    <xf numFmtId="0" fontId="19" fillId="0" borderId="28" xfId="0" applyFont="1" applyBorder="1" applyAlignment="1">
      <alignment horizontal="right"/>
    </xf>
    <xf numFmtId="0" fontId="19" fillId="0" borderId="3" xfId="0" applyFont="1" applyBorder="1" applyAlignment="1" applyProtection="1">
      <alignment horizontal="right"/>
    </xf>
    <xf numFmtId="0" fontId="19" fillId="0" borderId="28" xfId="0" applyFont="1" applyBorder="1" applyAlignment="1" applyProtection="1">
      <alignment horizontal="right"/>
    </xf>
    <xf numFmtId="0" fontId="23" fillId="3" borderId="16" xfId="0" applyFont="1" applyFill="1" applyBorder="1" applyAlignment="1">
      <alignment horizontal="right" vertical="center"/>
    </xf>
    <xf numFmtId="3" fontId="23" fillId="3" borderId="16" xfId="0" applyNumberFormat="1" applyFont="1" applyFill="1" applyBorder="1" applyAlignment="1">
      <alignment horizontal="right" vertical="center"/>
    </xf>
    <xf numFmtId="164" fontId="19" fillId="0" borderId="0" xfId="0" applyNumberFormat="1" applyFont="1" applyAlignment="1" applyProtection="1">
      <alignment horizontal="left" vertical="center"/>
    </xf>
    <xf numFmtId="164" fontId="19" fillId="0" borderId="13" xfId="0" applyNumberFormat="1" applyFont="1" applyBorder="1" applyAlignment="1" applyProtection="1">
      <alignment horizontal="left" vertical="center"/>
    </xf>
    <xf numFmtId="37" fontId="8" fillId="0" borderId="19" xfId="0" applyNumberFormat="1" applyFont="1" applyBorder="1" applyAlignment="1" applyProtection="1"/>
    <xf numFmtId="0" fontId="19" fillId="0" borderId="0" xfId="0" applyFont="1" applyBorder="1" applyAlignment="1"/>
    <xf numFmtId="0" fontId="19" fillId="0" borderId="29" xfId="0" applyFont="1" applyBorder="1" applyAlignment="1">
      <alignment horizontal="right"/>
    </xf>
    <xf numFmtId="0" fontId="19" fillId="0" borderId="29" xfId="0" applyFont="1" applyBorder="1" applyAlignment="1">
      <alignment horizontal="right" vertical="center"/>
    </xf>
    <xf numFmtId="37" fontId="8" fillId="0" borderId="9" xfId="0" applyNumberFormat="1" applyFont="1" applyBorder="1" applyAlignment="1" applyProtection="1">
      <alignment vertical="center"/>
    </xf>
    <xf numFmtId="0" fontId="19" fillId="0" borderId="0" xfId="0" applyFont="1" applyAlignment="1">
      <alignment horizontal="left" vertical="center"/>
    </xf>
    <xf numFmtId="167" fontId="8" fillId="0" borderId="30" xfId="1" applyNumberFormat="1" applyFont="1" applyBorder="1" applyAlignment="1" applyProtection="1">
      <alignment horizontal="right" vertical="center"/>
    </xf>
    <xf numFmtId="0" fontId="17" fillId="0" borderId="0" xfId="0" applyFont="1" applyBorder="1"/>
    <xf numFmtId="3" fontId="8" fillId="0" borderId="15" xfId="0" applyNumberFormat="1" applyFont="1" applyBorder="1" applyAlignment="1" applyProtection="1">
      <alignment horizontal="right" vertical="center"/>
    </xf>
    <xf numFmtId="37" fontId="8" fillId="0" borderId="19" xfId="1" applyNumberFormat="1" applyFont="1" applyBorder="1" applyAlignment="1" applyProtection="1">
      <alignment horizontal="right" vertical="center"/>
    </xf>
    <xf numFmtId="5" fontId="8" fillId="0" borderId="17" xfId="0" applyNumberFormat="1" applyFont="1" applyBorder="1" applyAlignment="1" applyProtection="1">
      <alignment vertical="center"/>
    </xf>
    <xf numFmtId="3" fontId="19" fillId="0" borderId="15" xfId="1" applyNumberFormat="1" applyFont="1" applyBorder="1" applyAlignment="1" applyProtection="1">
      <alignment vertical="center"/>
    </xf>
    <xf numFmtId="167" fontId="8" fillId="0" borderId="17" xfId="1" applyNumberFormat="1" applyFont="1" applyBorder="1" applyProtection="1"/>
    <xf numFmtId="167" fontId="19" fillId="0" borderId="15" xfId="1" applyNumberFormat="1" applyFont="1" applyBorder="1" applyAlignment="1" applyProtection="1">
      <alignment vertical="center"/>
    </xf>
    <xf numFmtId="0" fontId="8" fillId="0" borderId="35" xfId="0" applyFont="1" applyBorder="1" applyAlignment="1">
      <alignment vertical="center"/>
    </xf>
    <xf numFmtId="3" fontId="8" fillId="0" borderId="35" xfId="0" applyNumberFormat="1" applyFont="1" applyBorder="1" applyAlignment="1">
      <alignment vertical="center"/>
    </xf>
    <xf numFmtId="37" fontId="8" fillId="0" borderId="35" xfId="1" applyNumberFormat="1" applyFont="1" applyBorder="1" applyAlignment="1">
      <alignment horizontal="right" vertical="center"/>
    </xf>
    <xf numFmtId="37" fontId="8" fillId="0" borderId="19" xfId="0" applyNumberFormat="1" applyFont="1" applyBorder="1" applyAlignment="1" applyProtection="1">
      <alignment horizontal="right"/>
    </xf>
    <xf numFmtId="37" fontId="8" fillId="0" borderId="32" xfId="0" applyNumberFormat="1" applyFont="1" applyBorder="1" applyAlignment="1">
      <alignment vertical="center"/>
    </xf>
    <xf numFmtId="37" fontId="8" fillId="0" borderId="32" xfId="0" applyNumberFormat="1" applyFont="1" applyBorder="1"/>
    <xf numFmtId="37" fontId="8" fillId="0" borderId="32" xfId="0" applyNumberFormat="1" applyFont="1" applyBorder="1" applyAlignment="1" applyProtection="1">
      <alignment horizontal="right" vertical="center"/>
    </xf>
    <xf numFmtId="3" fontId="8" fillId="0" borderId="35" xfId="0" applyNumberFormat="1" applyFont="1" applyBorder="1" applyAlignment="1" applyProtection="1"/>
    <xf numFmtId="37" fontId="8" fillId="0" borderId="35" xfId="0" applyNumberFormat="1" applyFont="1" applyBorder="1" applyAlignment="1" applyProtection="1">
      <alignment horizontal="right"/>
    </xf>
    <xf numFmtId="3" fontId="8" fillId="0" borderId="35" xfId="0" applyNumberFormat="1" applyFont="1" applyBorder="1" applyAlignment="1" applyProtection="1">
      <alignment horizontal="right"/>
    </xf>
    <xf numFmtId="5" fontId="8" fillId="0" borderId="5" xfId="1" applyNumberFormat="1" applyFont="1" applyBorder="1" applyAlignment="1" applyProtection="1">
      <alignment horizontal="right" vertical="center"/>
    </xf>
    <xf numFmtId="167" fontId="19" fillId="0" borderId="7" xfId="0" applyNumberFormat="1" applyFont="1" applyBorder="1"/>
    <xf numFmtId="3" fontId="19" fillId="0" borderId="3" xfId="0" applyNumberFormat="1" applyFont="1" applyBorder="1"/>
    <xf numFmtId="0" fontId="19" fillId="2" borderId="0" xfId="0" applyFont="1" applyFill="1" applyBorder="1" applyAlignment="1">
      <alignment horizontal="centerContinuous" wrapText="1"/>
    </xf>
    <xf numFmtId="0" fontId="19" fillId="2" borderId="0" xfId="0" applyFont="1" applyFill="1" applyBorder="1" applyAlignment="1">
      <alignment horizontal="right"/>
    </xf>
    <xf numFmtId="0" fontId="19" fillId="2" borderId="8" xfId="0" applyFont="1" applyFill="1" applyBorder="1" applyAlignment="1">
      <alignment horizontal="centerContinuous" wrapText="1"/>
    </xf>
    <xf numFmtId="167" fontId="7" fillId="0" borderId="0" xfId="0" applyNumberFormat="1" applyFont="1"/>
    <xf numFmtId="0" fontId="19" fillId="0" borderId="0" xfId="0" applyFont="1" applyBorder="1" applyAlignment="1">
      <alignment horizontal="center" wrapText="1"/>
    </xf>
    <xf numFmtId="9" fontId="9" fillId="0" borderId="0" xfId="2" applyFont="1" applyProtection="1"/>
    <xf numFmtId="167" fontId="14" fillId="0" borderId="0" xfId="0" applyNumberFormat="1" applyFont="1"/>
    <xf numFmtId="171" fontId="8" fillId="0" borderId="8" xfId="1" applyNumberFormat="1" applyFont="1" applyBorder="1" applyAlignment="1" applyProtection="1">
      <alignment vertical="center"/>
    </xf>
    <xf numFmtId="3" fontId="19" fillId="0" borderId="5" xfId="0" quotePrefix="1" applyNumberFormat="1" applyFont="1" applyBorder="1" applyAlignment="1" applyProtection="1">
      <alignment horizontal="right" vertical="center"/>
    </xf>
    <xf numFmtId="3" fontId="8" fillId="0" borderId="5" xfId="0" quotePrefix="1" applyNumberFormat="1" applyFont="1" applyBorder="1" applyAlignment="1" applyProtection="1">
      <alignment horizontal="right" vertical="center"/>
    </xf>
    <xf numFmtId="3" fontId="8" fillId="0" borderId="29" xfId="1" applyNumberFormat="1" applyFont="1" applyBorder="1" applyAlignment="1" applyProtection="1">
      <alignment horizontal="right" vertical="center"/>
    </xf>
    <xf numFmtId="167" fontId="19" fillId="0" borderId="15" xfId="0" applyNumberFormat="1" applyFont="1" applyBorder="1" applyAlignment="1" applyProtection="1">
      <alignment vertical="center"/>
    </xf>
    <xf numFmtId="5" fontId="19" fillId="0" borderId="15" xfId="0" applyNumberFormat="1" applyFont="1" applyBorder="1" applyAlignment="1" applyProtection="1">
      <alignment vertical="center"/>
    </xf>
    <xf numFmtId="166" fontId="19" fillId="0" borderId="15" xfId="2" applyNumberFormat="1" applyFont="1" applyBorder="1" applyAlignment="1" applyProtection="1">
      <alignment vertical="center"/>
    </xf>
    <xf numFmtId="3" fontId="8" fillId="0" borderId="17" xfId="0" applyNumberFormat="1" applyFont="1" applyBorder="1" applyAlignment="1">
      <alignment horizontal="right" vertical="center"/>
    </xf>
    <xf numFmtId="3" fontId="8" fillId="0" borderId="32" xfId="0" applyNumberFormat="1" applyFont="1" applyBorder="1" applyAlignment="1" applyProtection="1">
      <alignment horizontal="right" vertical="center"/>
    </xf>
    <xf numFmtId="167" fontId="29" fillId="0" borderId="0" xfId="0" applyNumberFormat="1" applyFont="1"/>
    <xf numFmtId="37" fontId="14" fillId="0" borderId="0" xfId="0" applyNumberFormat="1" applyFont="1" applyProtection="1"/>
    <xf numFmtId="37" fontId="14" fillId="0" borderId="0" xfId="0" applyNumberFormat="1" applyFont="1"/>
    <xf numFmtId="3" fontId="8" fillId="2" borderId="5" xfId="0" applyNumberFormat="1" applyFont="1" applyFill="1" applyBorder="1" applyAlignment="1" applyProtection="1">
      <alignment horizontal="right"/>
    </xf>
    <xf numFmtId="3" fontId="8" fillId="2" borderId="7" xfId="0" applyNumberFormat="1" applyFont="1" applyFill="1" applyBorder="1" applyAlignment="1" applyProtection="1">
      <alignment horizontal="right"/>
    </xf>
    <xf numFmtId="3" fontId="8" fillId="2" borderId="7" xfId="0" applyNumberFormat="1" applyFont="1" applyFill="1" applyBorder="1" applyAlignment="1">
      <alignment horizontal="right"/>
    </xf>
    <xf numFmtId="10" fontId="0" fillId="0" borderId="0" xfId="0" applyNumberFormat="1"/>
    <xf numFmtId="0" fontId="19" fillId="0" borderId="30" xfId="0" applyFont="1" applyBorder="1" applyAlignment="1">
      <alignment horizontal="center" vertical="center"/>
    </xf>
    <xf numFmtId="166" fontId="8" fillId="0" borderId="30" xfId="2" applyNumberFormat="1" applyFont="1" applyBorder="1" applyAlignment="1" applyProtection="1">
      <alignment vertical="center"/>
    </xf>
    <xf numFmtId="166" fontId="8" fillId="0" borderId="29" xfId="2" applyNumberFormat="1" applyFont="1" applyBorder="1" applyAlignment="1" applyProtection="1">
      <alignment vertical="center"/>
    </xf>
    <xf numFmtId="166" fontId="19" fillId="0" borderId="19" xfId="2" applyNumberFormat="1" applyFont="1" applyBorder="1" applyAlignment="1" applyProtection="1">
      <alignment vertical="center"/>
    </xf>
    <xf numFmtId="166" fontId="8" fillId="0" borderId="30" xfId="2" applyNumberFormat="1" applyFont="1" applyBorder="1"/>
    <xf numFmtId="166" fontId="19" fillId="0" borderId="15" xfId="2" applyNumberFormat="1" applyFont="1" applyBorder="1"/>
    <xf numFmtId="10" fontId="0" fillId="0" borderId="0" xfId="0" applyNumberFormat="1" applyBorder="1"/>
    <xf numFmtId="166" fontId="8" fillId="0" borderId="15" xfId="2" applyNumberFormat="1" applyFont="1" applyBorder="1" applyAlignment="1" applyProtection="1">
      <alignment vertical="center"/>
    </xf>
    <xf numFmtId="0" fontId="19" fillId="0" borderId="0" xfId="0" applyFont="1" applyBorder="1" applyAlignment="1">
      <alignment horizontal="right" vertical="center" wrapText="1"/>
    </xf>
    <xf numFmtId="3" fontId="0" fillId="0" borderId="0" xfId="0" applyNumberFormat="1" applyFill="1" applyBorder="1"/>
    <xf numFmtId="5" fontId="0" fillId="0" borderId="0" xfId="0" applyNumberFormat="1" applyBorder="1"/>
    <xf numFmtId="0" fontId="8" fillId="0" borderId="17" xfId="0" applyFont="1" applyBorder="1" applyAlignment="1">
      <alignment horizontal="right"/>
    </xf>
    <xf numFmtId="37" fontId="8" fillId="0" borderId="17" xfId="0" applyNumberFormat="1" applyFont="1" applyBorder="1" applyAlignment="1">
      <alignment horizontal="right"/>
    </xf>
    <xf numFmtId="2" fontId="19" fillId="0" borderId="0" xfId="0" applyNumberFormat="1" applyFont="1" applyBorder="1" applyAlignment="1">
      <alignment horizontal="center" vertical="center"/>
    </xf>
    <xf numFmtId="3" fontId="8" fillId="0" borderId="0" xfId="0" applyNumberFormat="1" applyFont="1" applyBorder="1"/>
    <xf numFmtId="3" fontId="8" fillId="0" borderId="0" xfId="0" applyNumberFormat="1" applyFont="1" applyBorder="1" applyAlignment="1">
      <alignment vertical="center"/>
    </xf>
    <xf numFmtId="167" fontId="19" fillId="0" borderId="0" xfId="0" applyNumberFormat="1" applyFont="1" applyBorder="1" applyAlignment="1">
      <alignment vertical="center"/>
    </xf>
    <xf numFmtId="37" fontId="19" fillId="0" borderId="0" xfId="0" applyNumberFormat="1" applyFont="1" applyBorder="1" applyAlignment="1">
      <alignment vertical="center"/>
    </xf>
    <xf numFmtId="37" fontId="19" fillId="0" borderId="36" xfId="0" applyNumberFormat="1" applyFont="1" applyBorder="1" applyAlignment="1">
      <alignment vertical="center"/>
    </xf>
    <xf numFmtId="1" fontId="19" fillId="0" borderId="36" xfId="0" applyNumberFormat="1" applyFont="1" applyBorder="1" applyAlignment="1">
      <alignment vertical="center"/>
    </xf>
    <xf numFmtId="167" fontId="19" fillId="0" borderId="36" xfId="0" applyNumberFormat="1" applyFont="1" applyBorder="1" applyAlignment="1">
      <alignment vertical="center"/>
    </xf>
    <xf numFmtId="37" fontId="19" fillId="0" borderId="28" xfId="0" applyNumberFormat="1" applyFont="1" applyBorder="1" applyAlignment="1">
      <alignment vertical="center"/>
    </xf>
    <xf numFmtId="1" fontId="19" fillId="0" borderId="28" xfId="0" applyNumberFormat="1" applyFont="1" applyBorder="1" applyAlignment="1">
      <alignment vertical="center"/>
    </xf>
    <xf numFmtId="167" fontId="19" fillId="0" borderId="28" xfId="0" applyNumberFormat="1" applyFont="1" applyBorder="1" applyAlignment="1">
      <alignment vertical="center"/>
    </xf>
    <xf numFmtId="171" fontId="8" fillId="0" borderId="4" xfId="1" applyNumberFormat="1" applyFont="1" applyBorder="1"/>
    <xf numFmtId="0" fontId="19" fillId="0" borderId="0" xfId="0" applyFont="1" applyBorder="1" applyAlignment="1">
      <alignment horizontal="center"/>
    </xf>
    <xf numFmtId="3" fontId="27" fillId="0" borderId="15" xfId="0" applyNumberFormat="1" applyFont="1" applyBorder="1" applyAlignment="1" applyProtection="1">
      <alignment vertical="center"/>
    </xf>
    <xf numFmtId="0" fontId="19" fillId="0" borderId="29" xfId="0" applyFont="1" applyBorder="1" applyAlignment="1">
      <alignment horizontal="right" vertical="center" wrapText="1"/>
    </xf>
    <xf numFmtId="0" fontId="27" fillId="0" borderId="7" xfId="0" applyFont="1" applyBorder="1" applyAlignment="1">
      <alignment vertical="center"/>
    </xf>
    <xf numFmtId="166" fontId="8" fillId="0" borderId="38" xfId="2" applyNumberFormat="1" applyFont="1" applyBorder="1" applyAlignment="1" applyProtection="1">
      <alignment vertical="center"/>
    </xf>
    <xf numFmtId="0" fontId="19" fillId="0" borderId="38" xfId="0" applyFont="1" applyBorder="1" applyAlignment="1">
      <alignment horizontal="right" vertical="center"/>
    </xf>
    <xf numFmtId="0" fontId="13" fillId="0" borderId="0" xfId="0" applyFont="1" applyBorder="1" applyAlignment="1">
      <alignment vertical="center"/>
    </xf>
    <xf numFmtId="0" fontId="19" fillId="0" borderId="17" xfId="0" applyFont="1" applyFill="1" applyBorder="1" applyAlignment="1" applyProtection="1">
      <alignment horizontal="center" vertical="center"/>
    </xf>
    <xf numFmtId="0" fontId="9" fillId="0" borderId="0" xfId="0" applyFont="1" applyFill="1" applyProtection="1"/>
    <xf numFmtId="0" fontId="19" fillId="0" borderId="0" xfId="0" applyFont="1" applyFill="1" applyAlignment="1" applyProtection="1">
      <alignment vertical="center"/>
    </xf>
    <xf numFmtId="0" fontId="19" fillId="0" borderId="0" xfId="0" applyFont="1" applyFill="1" applyAlignment="1" applyProtection="1">
      <alignment horizontal="centerContinuous" vertical="center"/>
    </xf>
    <xf numFmtId="0" fontId="10" fillId="0" borderId="0" xfId="0" applyFont="1" applyFill="1" applyProtection="1"/>
    <xf numFmtId="0" fontId="13" fillId="0" borderId="0" xfId="0" applyFont="1" applyFill="1" applyProtection="1"/>
    <xf numFmtId="0" fontId="8" fillId="0" borderId="5" xfId="0" applyFont="1" applyFill="1" applyBorder="1" applyAlignment="1" applyProtection="1">
      <alignment vertical="center"/>
    </xf>
    <xf numFmtId="3" fontId="8" fillId="0" borderId="5" xfId="0" applyNumberFormat="1" applyFont="1" applyFill="1" applyBorder="1" applyAlignment="1" applyProtection="1">
      <alignment horizontal="right" vertical="center"/>
    </xf>
    <xf numFmtId="37" fontId="8" fillId="0" borderId="30" xfId="0" applyNumberFormat="1" applyFont="1" applyFill="1" applyBorder="1" applyAlignment="1" applyProtection="1">
      <alignment horizontal="right" vertical="center"/>
    </xf>
    <xf numFmtId="166" fontId="8" fillId="0" borderId="5" xfId="0" applyNumberFormat="1" applyFont="1" applyFill="1" applyBorder="1" applyAlignment="1" applyProtection="1">
      <alignment horizontal="right" vertical="center"/>
    </xf>
    <xf numFmtId="37" fontId="8" fillId="0" borderId="5" xfId="0" applyNumberFormat="1" applyFont="1" applyFill="1" applyBorder="1" applyAlignment="1" applyProtection="1">
      <alignment vertical="center"/>
    </xf>
    <xf numFmtId="167" fontId="8" fillId="0" borderId="5" xfId="0" applyNumberFormat="1" applyFont="1" applyFill="1" applyBorder="1" applyAlignment="1" applyProtection="1">
      <alignment vertical="center"/>
    </xf>
    <xf numFmtId="5" fontId="8" fillId="0" borderId="30" xfId="0" applyNumberFormat="1" applyFont="1" applyFill="1" applyBorder="1" applyAlignment="1" applyProtection="1">
      <alignment vertical="center"/>
    </xf>
    <xf numFmtId="9" fontId="12" fillId="0" borderId="0" xfId="2" applyFont="1" applyFill="1" applyProtection="1"/>
    <xf numFmtId="37" fontId="12" fillId="0" borderId="0" xfId="0" applyNumberFormat="1" applyFont="1" applyFill="1" applyProtection="1"/>
    <xf numFmtId="0" fontId="12" fillId="0" borderId="0" xfId="0" applyFont="1" applyFill="1" applyProtection="1"/>
    <xf numFmtId="0" fontId="19" fillId="0" borderId="5" xfId="0" applyFont="1" applyFill="1" applyBorder="1" applyAlignment="1" applyProtection="1">
      <alignment vertical="center"/>
    </xf>
    <xf numFmtId="3" fontId="8" fillId="0" borderId="5" xfId="0" applyNumberFormat="1" applyFont="1" applyFill="1" applyBorder="1" applyAlignment="1" applyProtection="1">
      <alignment vertical="center"/>
    </xf>
    <xf numFmtId="37" fontId="8" fillId="0" borderId="30" xfId="0" applyNumberFormat="1" applyFont="1" applyFill="1" applyBorder="1" applyAlignment="1" applyProtection="1">
      <alignment vertical="center"/>
    </xf>
    <xf numFmtId="3" fontId="9" fillId="0" borderId="0" xfId="0" applyNumberFormat="1" applyFont="1" applyFill="1" applyProtection="1"/>
    <xf numFmtId="0" fontId="8" fillId="0" borderId="5" xfId="0" applyFont="1" applyFill="1" applyBorder="1" applyAlignment="1" applyProtection="1">
      <alignment vertical="center" wrapText="1"/>
    </xf>
    <xf numFmtId="3" fontId="19" fillId="0" borderId="5" xfId="0" applyNumberFormat="1" applyFont="1" applyFill="1" applyBorder="1" applyAlignment="1" applyProtection="1">
      <alignment horizontal="right" vertical="center"/>
    </xf>
    <xf numFmtId="37" fontId="19" fillId="0" borderId="30" xfId="0" applyNumberFormat="1" applyFont="1" applyFill="1" applyBorder="1" applyAlignment="1" applyProtection="1">
      <alignment horizontal="right" vertical="center"/>
    </xf>
    <xf numFmtId="166" fontId="19" fillId="0" borderId="5" xfId="0" applyNumberFormat="1" applyFont="1" applyFill="1" applyBorder="1" applyAlignment="1" applyProtection="1">
      <alignment horizontal="right" vertical="center"/>
    </xf>
    <xf numFmtId="37" fontId="19" fillId="0" borderId="5" xfId="0" applyNumberFormat="1" applyFont="1" applyFill="1" applyBorder="1" applyAlignment="1" applyProtection="1">
      <alignment vertical="center"/>
    </xf>
    <xf numFmtId="167" fontId="19" fillId="0" borderId="5" xfId="0" applyNumberFormat="1" applyFont="1" applyFill="1" applyBorder="1" applyAlignment="1" applyProtection="1">
      <alignment vertical="center"/>
    </xf>
    <xf numFmtId="5" fontId="19" fillId="0" borderId="30" xfId="0" applyNumberFormat="1" applyFont="1" applyFill="1" applyBorder="1" applyAlignment="1" applyProtection="1">
      <alignment vertical="center"/>
    </xf>
    <xf numFmtId="3" fontId="10" fillId="0" borderId="0" xfId="0" applyNumberFormat="1" applyFont="1" applyFill="1" applyProtection="1"/>
    <xf numFmtId="0" fontId="19" fillId="0" borderId="9" xfId="0" applyFont="1" applyFill="1" applyBorder="1" applyAlignment="1" applyProtection="1">
      <alignment vertical="center"/>
    </xf>
    <xf numFmtId="3" fontId="19" fillId="0" borderId="9" xfId="0" applyNumberFormat="1" applyFont="1" applyFill="1" applyBorder="1" applyAlignment="1" applyProtection="1">
      <alignment horizontal="right" vertical="center"/>
    </xf>
    <xf numFmtId="166" fontId="19" fillId="0" borderId="9" xfId="0" applyNumberFormat="1" applyFont="1" applyFill="1" applyBorder="1" applyAlignment="1" applyProtection="1">
      <alignment horizontal="right" vertical="center"/>
    </xf>
    <xf numFmtId="3" fontId="19" fillId="0" borderId="9" xfId="0" applyNumberFormat="1" applyFont="1" applyFill="1" applyBorder="1" applyAlignment="1" applyProtection="1">
      <alignment vertical="center"/>
    </xf>
    <xf numFmtId="167" fontId="19" fillId="0" borderId="9" xfId="0" applyNumberFormat="1" applyFont="1" applyFill="1" applyBorder="1" applyAlignment="1" applyProtection="1">
      <alignment vertical="center"/>
    </xf>
    <xf numFmtId="5" fontId="19" fillId="0" borderId="9" xfId="0" applyNumberFormat="1"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left" vertical="center"/>
    </xf>
    <xf numFmtId="37" fontId="8" fillId="0" borderId="0" xfId="0" applyNumberFormat="1" applyFont="1" applyFill="1" applyAlignment="1" applyProtection="1">
      <alignment horizontal="right" vertical="center"/>
    </xf>
    <xf numFmtId="37" fontId="8" fillId="0" borderId="0" xfId="0" applyNumberFormat="1" applyFont="1" applyFill="1" applyAlignment="1" applyProtection="1">
      <alignment vertical="center"/>
    </xf>
    <xf numFmtId="0" fontId="8" fillId="0" borderId="0" xfId="0" applyFont="1" applyFill="1" applyAlignment="1" applyProtection="1">
      <alignment horizontal="right" vertical="center"/>
    </xf>
    <xf numFmtId="0" fontId="9" fillId="0" borderId="0" xfId="0" applyFont="1" applyFill="1"/>
    <xf numFmtId="3" fontId="9" fillId="0" borderId="0" xfId="0" applyNumberFormat="1" applyFont="1" applyFill="1"/>
    <xf numFmtId="0" fontId="19" fillId="0" borderId="17" xfId="0" applyFont="1" applyFill="1" applyBorder="1" applyAlignment="1" applyProtection="1">
      <alignment vertical="center"/>
    </xf>
    <xf numFmtId="0" fontId="30" fillId="0" borderId="17" xfId="0" applyFont="1" applyFill="1" applyBorder="1" applyAlignment="1" applyProtection="1">
      <alignment horizontal="center" vertical="center"/>
    </xf>
    <xf numFmtId="0" fontId="8" fillId="0" borderId="17" xfId="0" applyFont="1" applyFill="1" applyBorder="1" applyAlignment="1" applyProtection="1">
      <alignment vertical="center"/>
    </xf>
    <xf numFmtId="3" fontId="8" fillId="0" borderId="17" xfId="0" applyNumberFormat="1" applyFont="1" applyFill="1" applyBorder="1" applyAlignment="1" applyProtection="1">
      <alignment vertical="center"/>
    </xf>
    <xf numFmtId="3" fontId="19" fillId="0" borderId="17" xfId="0" applyNumberFormat="1" applyFont="1" applyFill="1" applyBorder="1" applyAlignment="1" applyProtection="1">
      <alignment vertical="center"/>
    </xf>
    <xf numFmtId="0" fontId="8" fillId="0" borderId="17" xfId="0" applyFont="1" applyFill="1" applyBorder="1" applyAlignment="1" applyProtection="1">
      <alignment horizontal="center" vertical="center"/>
    </xf>
    <xf numFmtId="167" fontId="8" fillId="0" borderId="17" xfId="0" applyNumberFormat="1" applyFont="1" applyFill="1" applyBorder="1" applyAlignment="1" applyProtection="1">
      <alignment vertical="center"/>
    </xf>
    <xf numFmtId="0" fontId="19" fillId="0" borderId="18" xfId="0" applyFont="1" applyFill="1" applyBorder="1" applyAlignment="1" applyProtection="1">
      <alignment vertical="center"/>
    </xf>
    <xf numFmtId="167" fontId="19" fillId="0" borderId="18" xfId="0" applyNumberFormat="1" applyFont="1" applyFill="1" applyBorder="1" applyAlignment="1" applyProtection="1">
      <alignment vertical="center"/>
    </xf>
    <xf numFmtId="171" fontId="9" fillId="0" borderId="0" xfId="1" applyNumberFormat="1" applyFont="1" applyFill="1"/>
    <xf numFmtId="0" fontId="33" fillId="0" borderId="0" xfId="0" applyFont="1" applyBorder="1" applyAlignment="1">
      <alignment vertical="center" wrapText="1"/>
    </xf>
    <xf numFmtId="0" fontId="34" fillId="0" borderId="0" xfId="0" applyFont="1"/>
    <xf numFmtId="0" fontId="33" fillId="0" borderId="0" xfId="0" applyFont="1"/>
    <xf numFmtId="0" fontId="8" fillId="0" borderId="14" xfId="0" applyFont="1" applyFill="1" applyBorder="1"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xf>
    <xf numFmtId="0" fontId="8" fillId="0" borderId="30" xfId="0" applyFont="1" applyFill="1" applyBorder="1" applyAlignment="1" applyProtection="1">
      <alignment vertical="center"/>
    </xf>
    <xf numFmtId="3" fontId="8" fillId="0" borderId="30" xfId="0" applyNumberFormat="1" applyFont="1" applyFill="1" applyBorder="1" applyAlignment="1" applyProtection="1">
      <alignment vertical="center"/>
    </xf>
    <xf numFmtId="167" fontId="8" fillId="0" borderId="30" xfId="0" applyNumberFormat="1" applyFont="1" applyFill="1" applyBorder="1" applyAlignment="1" applyProtection="1">
      <alignment vertical="center"/>
    </xf>
    <xf numFmtId="0" fontId="19" fillId="0" borderId="7" xfId="0" applyFont="1" applyFill="1" applyBorder="1" applyAlignment="1" applyProtection="1">
      <alignment vertical="center"/>
    </xf>
    <xf numFmtId="3" fontId="19" fillId="0" borderId="7" xfId="0" applyNumberFormat="1" applyFont="1" applyFill="1" applyBorder="1" applyAlignment="1" applyProtection="1">
      <alignment vertical="center"/>
    </xf>
    <xf numFmtId="167" fontId="19" fillId="0" borderId="7" xfId="0" applyNumberFormat="1" applyFont="1" applyFill="1" applyBorder="1" applyAlignment="1" applyProtection="1">
      <alignment vertical="center"/>
    </xf>
    <xf numFmtId="0" fontId="7" fillId="0" borderId="0" xfId="0" applyFont="1" applyFill="1" applyAlignment="1" applyProtection="1">
      <alignment vertical="center"/>
    </xf>
    <xf numFmtId="0" fontId="0" fillId="0" borderId="0" xfId="0" applyFill="1"/>
    <xf numFmtId="0" fontId="0" fillId="0" borderId="0" xfId="0" applyFont="1" applyFill="1"/>
    <xf numFmtId="37" fontId="0" fillId="0" borderId="0" xfId="0" applyNumberFormat="1" applyFill="1"/>
    <xf numFmtId="167" fontId="0" fillId="0" borderId="0" xfId="0" applyNumberFormat="1" applyFill="1"/>
    <xf numFmtId="3" fontId="0" fillId="0" borderId="0" xfId="0" applyNumberFormat="1" applyFill="1"/>
    <xf numFmtId="0" fontId="33" fillId="0" borderId="0" xfId="0" applyFont="1" applyAlignment="1">
      <alignment vertical="center"/>
    </xf>
    <xf numFmtId="0" fontId="19" fillId="0" borderId="29" xfId="0" applyFont="1" applyBorder="1" applyAlignment="1" applyProtection="1">
      <alignment horizontal="centerContinuous" vertical="center"/>
    </xf>
    <xf numFmtId="0" fontId="34" fillId="0" borderId="0" xfId="0" applyFont="1" applyBorder="1"/>
    <xf numFmtId="0" fontId="33" fillId="0" borderId="20" xfId="0" applyFont="1" applyBorder="1" applyAlignment="1" applyProtection="1">
      <alignment vertical="center"/>
    </xf>
    <xf numFmtId="0" fontId="34" fillId="0" borderId="20" xfId="0" applyFont="1" applyBorder="1" applyAlignment="1" applyProtection="1">
      <alignment vertical="center"/>
    </xf>
    <xf numFmtId="0" fontId="34" fillId="0" borderId="20" xfId="0" applyFont="1" applyBorder="1" applyProtection="1"/>
    <xf numFmtId="0" fontId="34" fillId="0" borderId="17" xfId="0" applyFont="1" applyBorder="1" applyProtection="1"/>
    <xf numFmtId="37" fontId="19" fillId="0" borderId="14" xfId="0" applyNumberFormat="1" applyFont="1" applyBorder="1" applyAlignment="1" applyProtection="1">
      <alignment horizontal="right"/>
    </xf>
    <xf numFmtId="0" fontId="19" fillId="0" borderId="22" xfId="0" applyFont="1" applyBorder="1" applyAlignment="1" applyProtection="1">
      <alignment horizontal="right"/>
    </xf>
    <xf numFmtId="0" fontId="34" fillId="0" borderId="22" xfId="0" applyFont="1" applyBorder="1"/>
    <xf numFmtId="0" fontId="34" fillId="0" borderId="21" xfId="0" applyFont="1" applyBorder="1" applyProtection="1"/>
    <xf numFmtId="0" fontId="34" fillId="0" borderId="21" xfId="0" applyFont="1" applyBorder="1"/>
    <xf numFmtId="0" fontId="34" fillId="0" borderId="20" xfId="0" applyFont="1" applyBorder="1"/>
    <xf numFmtId="0" fontId="33" fillId="0" borderId="0" xfId="0" applyFont="1" applyBorder="1"/>
    <xf numFmtId="0" fontId="33" fillId="0" borderId="20" xfId="0" applyFont="1" applyBorder="1"/>
    <xf numFmtId="0" fontId="19" fillId="0" borderId="38" xfId="0" applyFont="1" applyBorder="1" applyAlignment="1">
      <alignment horizontal="left" vertical="center"/>
    </xf>
    <xf numFmtId="0" fontId="34" fillId="0" borderId="2" xfId="0" applyFont="1" applyBorder="1"/>
    <xf numFmtId="0" fontId="19" fillId="0" borderId="0" xfId="0" applyFont="1" applyAlignment="1">
      <alignment horizontal="center"/>
    </xf>
    <xf numFmtId="0" fontId="33" fillId="0" borderId="14" xfId="0" applyFont="1" applyBorder="1" applyAlignment="1">
      <alignment horizontal="left" vertical="center" wrapText="1"/>
    </xf>
    <xf numFmtId="0" fontId="33" fillId="0" borderId="2" xfId="0" applyFont="1" applyBorder="1"/>
    <xf numFmtId="0" fontId="33" fillId="0" borderId="25" xfId="0" applyFont="1" applyBorder="1"/>
    <xf numFmtId="0" fontId="34" fillId="0" borderId="2" xfId="0" applyFont="1" applyBorder="1" applyAlignment="1">
      <alignment vertical="center"/>
    </xf>
    <xf numFmtId="3" fontId="34" fillId="0" borderId="0" xfId="0" applyNumberFormat="1" applyFont="1"/>
    <xf numFmtId="0" fontId="34" fillId="2" borderId="2" xfId="0" applyFont="1" applyFill="1" applyBorder="1" applyAlignment="1">
      <alignment horizontal="left" vertical="center"/>
    </xf>
    <xf numFmtId="0" fontId="32" fillId="0" borderId="0" xfId="0" applyFont="1" applyFill="1"/>
    <xf numFmtId="0" fontId="34" fillId="0" borderId="14" xfId="0" applyFont="1" applyBorder="1" applyAlignment="1">
      <alignment vertical="center"/>
    </xf>
    <xf numFmtId="0" fontId="33" fillId="0" borderId="14" xfId="0" applyFont="1" applyBorder="1" applyAlignment="1">
      <alignment vertical="center"/>
    </xf>
    <xf numFmtId="0" fontId="34" fillId="0" borderId="14" xfId="0" applyFont="1" applyBorder="1" applyProtection="1"/>
    <xf numFmtId="0" fontId="33" fillId="0" borderId="14" xfId="0" applyFont="1" applyBorder="1"/>
    <xf numFmtId="0" fontId="34" fillId="0" borderId="14" xfId="0" applyFont="1" applyBorder="1"/>
    <xf numFmtId="0" fontId="19" fillId="0" borderId="38" xfId="0" applyFont="1" applyBorder="1" applyAlignment="1">
      <alignment horizontal="centerContinuous"/>
    </xf>
    <xf numFmtId="0" fontId="34" fillId="0" borderId="14" xfId="0" applyFont="1" applyBorder="1" applyAlignment="1">
      <alignment horizontal="right" vertical="center"/>
    </xf>
    <xf numFmtId="0" fontId="19" fillId="0" borderId="30" xfId="0" applyFont="1" applyBorder="1" applyAlignment="1">
      <alignment horizontal="center" vertical="center"/>
    </xf>
    <xf numFmtId="166" fontId="19" fillId="0" borderId="18" xfId="2" applyNumberFormat="1" applyFont="1" applyBorder="1" applyAlignment="1" applyProtection="1">
      <alignment vertical="center"/>
    </xf>
    <xf numFmtId="166" fontId="19" fillId="0" borderId="19" xfId="2" applyNumberFormat="1" applyFont="1" applyBorder="1"/>
    <xf numFmtId="167" fontId="8" fillId="0" borderId="5" xfId="0" applyNumberFormat="1" applyFont="1" applyBorder="1" applyAlignment="1" applyProtection="1">
      <alignment horizontal="right" vertical="center"/>
    </xf>
    <xf numFmtId="0" fontId="8" fillId="0" borderId="5" xfId="0" applyFont="1" applyBorder="1" applyAlignment="1" applyProtection="1">
      <alignment horizontal="right" vertical="center"/>
    </xf>
    <xf numFmtId="166" fontId="8" fillId="0" borderId="5" xfId="0" applyNumberFormat="1" applyFont="1" applyBorder="1" applyAlignment="1" applyProtection="1">
      <alignment horizontal="right" vertical="center"/>
    </xf>
    <xf numFmtId="0" fontId="8" fillId="0" borderId="6" xfId="0" applyFont="1" applyBorder="1" applyAlignment="1" applyProtection="1">
      <alignment horizontal="right" vertical="center"/>
    </xf>
    <xf numFmtId="167" fontId="19" fillId="0" borderId="7" xfId="0" applyNumberFormat="1" applyFont="1" applyBorder="1" applyAlignment="1" applyProtection="1">
      <alignment horizontal="right" vertical="center"/>
    </xf>
    <xf numFmtId="0" fontId="19" fillId="0" borderId="7" xfId="0" applyFont="1" applyBorder="1" applyAlignment="1" applyProtection="1">
      <alignment horizontal="right" vertical="center"/>
    </xf>
    <xf numFmtId="166" fontId="19" fillId="0" borderId="9" xfId="0" applyNumberFormat="1" applyFont="1" applyBorder="1" applyAlignment="1" applyProtection="1">
      <alignment horizontal="right" vertical="center"/>
    </xf>
    <xf numFmtId="166" fontId="8" fillId="0" borderId="30" xfId="0" applyNumberFormat="1" applyFont="1" applyBorder="1" applyAlignment="1" applyProtection="1">
      <alignment horizontal="right" vertical="center"/>
    </xf>
    <xf numFmtId="3" fontId="19" fillId="0" borderId="7" xfId="0" applyNumberFormat="1" applyFont="1" applyBorder="1" applyAlignment="1" applyProtection="1">
      <alignment horizontal="right" vertical="center"/>
    </xf>
    <xf numFmtId="166" fontId="19" fillId="0" borderId="7" xfId="0" applyNumberFormat="1" applyFont="1" applyBorder="1" applyAlignment="1" applyProtection="1">
      <alignment horizontal="right" vertical="center"/>
    </xf>
    <xf numFmtId="37" fontId="19" fillId="0" borderId="7" xfId="0" applyNumberFormat="1" applyFont="1" applyBorder="1" applyAlignment="1" applyProtection="1">
      <alignment horizontal="right" vertical="center"/>
    </xf>
    <xf numFmtId="5" fontId="19" fillId="0" borderId="7" xfId="0" applyNumberFormat="1" applyFont="1" applyBorder="1" applyAlignment="1" applyProtection="1">
      <alignment horizontal="right" vertical="center"/>
    </xf>
    <xf numFmtId="0" fontId="34" fillId="0" borderId="0" xfId="0" applyFont="1" applyBorder="1" applyAlignment="1">
      <alignment vertical="center"/>
    </xf>
    <xf numFmtId="49" fontId="8" fillId="0" borderId="8" xfId="0" applyNumberFormat="1" applyFont="1" applyBorder="1" applyAlignment="1" applyProtection="1">
      <alignment horizontal="left" vertical="center"/>
    </xf>
    <xf numFmtId="3" fontId="8" fillId="2" borderId="14" xfId="0" applyNumberFormat="1" applyFont="1" applyFill="1" applyBorder="1" applyAlignment="1" applyProtection="1">
      <alignment horizontal="right"/>
    </xf>
    <xf numFmtId="3" fontId="8" fillId="2" borderId="14" xfId="0" applyNumberFormat="1" applyFont="1" applyFill="1" applyBorder="1" applyAlignment="1">
      <alignment horizontal="right"/>
    </xf>
    <xf numFmtId="167" fontId="8" fillId="2" borderId="14" xfId="0" applyNumberFormat="1" applyFont="1" applyFill="1" applyBorder="1" applyAlignment="1">
      <alignment horizontal="right"/>
    </xf>
    <xf numFmtId="0" fontId="8" fillId="2" borderId="14" xfId="0" applyFont="1" applyFill="1" applyBorder="1" applyAlignment="1">
      <alignment horizontal="right"/>
    </xf>
    <xf numFmtId="166" fontId="8" fillId="2" borderId="14" xfId="0" applyNumberFormat="1" applyFont="1" applyFill="1" applyBorder="1" applyAlignment="1" applyProtection="1">
      <alignment horizontal="right"/>
    </xf>
    <xf numFmtId="3" fontId="19" fillId="2" borderId="17" xfId="0" applyNumberFormat="1" applyFont="1" applyFill="1" applyBorder="1" applyAlignment="1">
      <alignment horizontal="right"/>
    </xf>
    <xf numFmtId="167" fontId="19" fillId="2" borderId="17" xfId="0" applyNumberFormat="1" applyFont="1" applyFill="1" applyBorder="1" applyAlignment="1">
      <alignment horizontal="right"/>
    </xf>
    <xf numFmtId="165" fontId="19" fillId="2" borderId="17" xfId="0" applyNumberFormat="1" applyFont="1" applyFill="1" applyBorder="1" applyAlignment="1" applyProtection="1">
      <alignment horizontal="right"/>
    </xf>
    <xf numFmtId="166" fontId="19" fillId="2" borderId="17" xfId="0" applyNumberFormat="1" applyFont="1" applyFill="1" applyBorder="1" applyAlignment="1" applyProtection="1">
      <alignment horizontal="right"/>
    </xf>
    <xf numFmtId="171" fontId="8" fillId="0" borderId="14" xfId="1" applyNumberFormat="1" applyFont="1" applyBorder="1"/>
    <xf numFmtId="166" fontId="8" fillId="0" borderId="18" xfId="2" applyNumberFormat="1" applyFont="1" applyBorder="1" applyAlignment="1" applyProtection="1">
      <alignment vertical="center"/>
    </xf>
    <xf numFmtId="37" fontId="8" fillId="0" borderId="19" xfId="0" applyNumberFormat="1" applyFont="1" applyBorder="1" applyAlignment="1" applyProtection="1">
      <alignment vertical="center"/>
    </xf>
    <xf numFmtId="37" fontId="8" fillId="0" borderId="17" xfId="2" applyNumberFormat="1" applyFont="1" applyBorder="1" applyProtection="1"/>
    <xf numFmtId="166" fontId="8" fillId="0" borderId="17" xfId="0" applyNumberFormat="1" applyFont="1" applyBorder="1"/>
    <xf numFmtId="166" fontId="19" fillId="0" borderId="18" xfId="0" applyNumberFormat="1" applyFont="1" applyBorder="1"/>
    <xf numFmtId="0" fontId="19" fillId="0" borderId="18" xfId="0" applyFont="1" applyBorder="1" applyAlignment="1" applyProtection="1">
      <alignment horizontal="left" vertical="center"/>
    </xf>
    <xf numFmtId="166" fontId="19" fillId="2" borderId="18" xfId="0" applyNumberFormat="1" applyFont="1" applyFill="1" applyBorder="1" applyAlignment="1" applyProtection="1">
      <alignment horizontal="right"/>
    </xf>
    <xf numFmtId="0" fontId="33" fillId="0" borderId="0" xfId="0" applyFont="1" applyBorder="1" applyAlignment="1" applyProtection="1">
      <alignment vertical="center"/>
    </xf>
    <xf numFmtId="0" fontId="34" fillId="0" borderId="0" xfId="0" applyFont="1" applyBorder="1" applyProtection="1"/>
    <xf numFmtId="37" fontId="8" fillId="0" borderId="0" xfId="0" applyNumberFormat="1" applyFont="1" applyFill="1" applyBorder="1" applyAlignment="1" applyProtection="1">
      <alignment horizontal="left" vertical="center"/>
    </xf>
    <xf numFmtId="37" fontId="19" fillId="0" borderId="19" xfId="0" applyNumberFormat="1" applyFont="1" applyFill="1" applyBorder="1" applyAlignment="1" applyProtection="1">
      <alignment horizontal="right" vertical="center"/>
    </xf>
    <xf numFmtId="0" fontId="34" fillId="0" borderId="0" xfId="0" applyFont="1" applyFill="1" applyBorder="1" applyAlignment="1" applyProtection="1">
      <alignment vertical="center"/>
    </xf>
    <xf numFmtId="0" fontId="19" fillId="0" borderId="38" xfId="0" applyFont="1" applyBorder="1" applyAlignment="1" applyProtection="1">
      <alignment horizontal="centerContinuous" vertical="center"/>
    </xf>
    <xf numFmtId="0" fontId="19" fillId="0" borderId="38" xfId="0" applyFont="1" applyBorder="1" applyAlignment="1" applyProtection="1">
      <alignment horizontal="left" vertical="center"/>
    </xf>
    <xf numFmtId="0" fontId="19" fillId="0" borderId="38" xfId="0" applyFont="1" applyBorder="1" applyAlignment="1" applyProtection="1">
      <alignment horizontal="left" vertical="center" wrapText="1"/>
    </xf>
    <xf numFmtId="0" fontId="19" fillId="0" borderId="38" xfId="0" applyFont="1" applyBorder="1" applyAlignment="1" applyProtection="1">
      <alignment horizontal="right" vertical="center"/>
    </xf>
    <xf numFmtId="0" fontId="19" fillId="0" borderId="38" xfId="0" applyFont="1" applyBorder="1" applyAlignment="1" applyProtection="1">
      <alignment vertical="center"/>
    </xf>
    <xf numFmtId="10" fontId="8" fillId="0" borderId="0" xfId="8" applyNumberFormat="1" applyFont="1" applyProtection="1"/>
    <xf numFmtId="0" fontId="8" fillId="0" borderId="38" xfId="0" applyFont="1" applyBorder="1" applyAlignment="1" applyProtection="1">
      <alignment horizontal="left" vertical="center"/>
    </xf>
    <xf numFmtId="0" fontId="8" fillId="0" borderId="38" xfId="0" applyFont="1" applyBorder="1" applyAlignment="1" applyProtection="1">
      <alignment vertical="center"/>
    </xf>
    <xf numFmtId="0" fontId="23" fillId="0" borderId="38" xfId="0" applyFont="1" applyBorder="1" applyAlignment="1" applyProtection="1">
      <alignment horizontal="left" vertical="center"/>
      <protection locked="0"/>
    </xf>
    <xf numFmtId="171" fontId="8" fillId="0" borderId="0" xfId="6" applyNumberFormat="1" applyFont="1" applyProtection="1"/>
    <xf numFmtId="0" fontId="19" fillId="0" borderId="8"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wrapText="1"/>
    </xf>
    <xf numFmtId="0" fontId="19" fillId="0" borderId="22" xfId="0" applyFont="1" applyBorder="1" applyAlignment="1">
      <alignment horizontal="center" wrapText="1"/>
    </xf>
    <xf numFmtId="0" fontId="19" fillId="0" borderId="30" xfId="0" applyFont="1" applyBorder="1" applyAlignment="1">
      <alignment horizontal="center" vertical="center"/>
    </xf>
    <xf numFmtId="171" fontId="8" fillId="0" borderId="0" xfId="1" applyNumberFormat="1" applyFont="1" applyProtection="1"/>
    <xf numFmtId="171" fontId="19" fillId="0" borderId="0" xfId="1" applyNumberFormat="1" applyFont="1" applyProtection="1"/>
    <xf numFmtId="171" fontId="22" fillId="3" borderId="30" xfId="1" applyNumberFormat="1" applyFont="1" applyFill="1" applyBorder="1" applyAlignment="1">
      <alignment vertical="center"/>
    </xf>
    <xf numFmtId="0" fontId="23" fillId="3" borderId="14" xfId="0" applyFont="1" applyFill="1" applyBorder="1" applyAlignment="1">
      <alignment horizontal="right" vertical="center"/>
    </xf>
    <xf numFmtId="167" fontId="23" fillId="3" borderId="14" xfId="0" applyNumberFormat="1" applyFont="1" applyFill="1" applyBorder="1" applyAlignment="1">
      <alignment horizontal="right" vertical="center"/>
    </xf>
    <xf numFmtId="0" fontId="33" fillId="0" borderId="0" xfId="0" applyFont="1" applyBorder="1" applyAlignment="1">
      <alignment vertical="center"/>
    </xf>
    <xf numFmtId="0" fontId="19" fillId="0" borderId="38" xfId="0" applyFont="1" applyBorder="1" applyAlignment="1">
      <alignment vertical="center" wrapText="1"/>
    </xf>
    <xf numFmtId="3" fontId="19" fillId="0" borderId="38" xfId="0" applyNumberFormat="1" applyFont="1" applyBorder="1" applyAlignment="1" applyProtection="1">
      <alignment vertical="center"/>
    </xf>
    <xf numFmtId="167" fontId="19" fillId="0" borderId="38" xfId="0" applyNumberFormat="1" applyFont="1" applyBorder="1" applyAlignment="1" applyProtection="1">
      <alignment vertical="center"/>
    </xf>
    <xf numFmtId="0" fontId="19" fillId="0" borderId="38" xfId="0" applyFont="1" applyBorder="1" applyAlignment="1">
      <alignment vertical="center"/>
    </xf>
    <xf numFmtId="0" fontId="8" fillId="0" borderId="16" xfId="0" applyFont="1" applyBorder="1" applyAlignment="1">
      <alignment horizontal="left" vertical="center"/>
    </xf>
    <xf numFmtId="0" fontId="8" fillId="0" borderId="16" xfId="0" applyFont="1" applyBorder="1" applyAlignment="1">
      <alignment vertical="center" wrapText="1"/>
    </xf>
    <xf numFmtId="3" fontId="8" fillId="0" borderId="16" xfId="0" applyNumberFormat="1" applyFont="1" applyBorder="1" applyAlignment="1" applyProtection="1">
      <alignment vertical="center"/>
    </xf>
    <xf numFmtId="3" fontId="19" fillId="0" borderId="38" xfId="1" applyNumberFormat="1" applyFont="1" applyBorder="1" applyAlignment="1" applyProtection="1">
      <alignment horizontal="right" vertical="center"/>
    </xf>
    <xf numFmtId="0" fontId="8" fillId="0" borderId="30" xfId="0" applyFont="1" applyBorder="1" applyAlignment="1">
      <alignment horizontal="left"/>
    </xf>
    <xf numFmtId="0" fontId="8" fillId="0" borderId="30" xfId="0" applyFont="1" applyBorder="1" applyAlignment="1">
      <alignment horizontal="left" wrapText="1"/>
    </xf>
    <xf numFmtId="0" fontId="0" fillId="0" borderId="0" xfId="0" applyBorder="1" applyAlignment="1">
      <alignment horizontal="left"/>
    </xf>
    <xf numFmtId="0" fontId="8" fillId="0" borderId="30" xfId="0" applyFont="1" applyBorder="1" applyAlignment="1">
      <alignment horizontal="right"/>
    </xf>
    <xf numFmtId="167" fontId="19" fillId="0" borderId="18" xfId="0" applyNumberFormat="1" applyFont="1" applyBorder="1" applyAlignment="1" applyProtection="1">
      <alignment horizontal="right" vertical="center"/>
    </xf>
    <xf numFmtId="37" fontId="19" fillId="0" borderId="15" xfId="0" applyNumberFormat="1" applyFont="1" applyBorder="1" applyProtection="1"/>
    <xf numFmtId="167" fontId="19" fillId="0" borderId="36" xfId="1" applyNumberFormat="1" applyFont="1" applyBorder="1" applyAlignment="1" applyProtection="1">
      <alignment vertical="center"/>
    </xf>
    <xf numFmtId="0" fontId="8" fillId="0" borderId="16" xfId="0" applyFont="1" applyBorder="1"/>
    <xf numFmtId="5" fontId="8" fillId="0" borderId="16" xfId="0" applyNumberFormat="1" applyFont="1" applyBorder="1"/>
    <xf numFmtId="37" fontId="8" fillId="0" borderId="17" xfId="0" applyNumberFormat="1" applyFont="1" applyBorder="1"/>
    <xf numFmtId="0" fontId="8" fillId="0" borderId="23" xfId="0" applyFont="1" applyBorder="1"/>
    <xf numFmtId="37" fontId="8" fillId="0" borderId="23" xfId="0" applyNumberFormat="1" applyFont="1" applyBorder="1"/>
    <xf numFmtId="0" fontId="8" fillId="0" borderId="15" xfId="0" applyFont="1" applyBorder="1"/>
    <xf numFmtId="37" fontId="8" fillId="0" borderId="15" xfId="0" applyNumberFormat="1" applyFont="1" applyBorder="1"/>
    <xf numFmtId="0" fontId="8" fillId="0" borderId="14" xfId="0" applyFont="1" applyBorder="1" applyAlignment="1">
      <alignment vertical="center"/>
    </xf>
    <xf numFmtId="37" fontId="8" fillId="0" borderId="14" xfId="0" applyNumberFormat="1" applyFont="1" applyBorder="1" applyAlignment="1" applyProtection="1">
      <alignment horizontal="right" vertical="center"/>
    </xf>
    <xf numFmtId="3" fontId="8" fillId="0" borderId="38" xfId="0" applyNumberFormat="1" applyFont="1" applyBorder="1" applyAlignment="1">
      <alignment horizontal="right" vertical="center"/>
    </xf>
    <xf numFmtId="37" fontId="8" fillId="0" borderId="38" xfId="1" applyNumberFormat="1" applyFont="1" applyBorder="1" applyAlignment="1" applyProtection="1">
      <alignment horizontal="right" vertical="center"/>
    </xf>
    <xf numFmtId="3" fontId="8" fillId="0" borderId="30" xfId="0" applyNumberFormat="1" applyFont="1" applyBorder="1" applyAlignment="1">
      <alignment horizontal="right" vertical="center"/>
    </xf>
    <xf numFmtId="3" fontId="8" fillId="0" borderId="16" xfId="0" applyNumberFormat="1" applyFont="1" applyBorder="1" applyAlignment="1">
      <alignment horizontal="right" vertical="center"/>
    </xf>
    <xf numFmtId="37" fontId="8" fillId="0" borderId="16" xfId="1" applyNumberFormat="1" applyFont="1" applyBorder="1" applyAlignment="1" applyProtection="1">
      <alignment horizontal="right" vertical="center"/>
    </xf>
    <xf numFmtId="3" fontId="22" fillId="2" borderId="16" xfId="0" applyNumberFormat="1" applyFont="1" applyFill="1" applyBorder="1" applyAlignment="1" applyProtection="1">
      <alignment horizontal="right"/>
    </xf>
    <xf numFmtId="167" fontId="22" fillId="2" borderId="16" xfId="0" applyNumberFormat="1" applyFont="1" applyFill="1" applyBorder="1" applyAlignment="1" applyProtection="1">
      <alignment horizontal="right"/>
    </xf>
    <xf numFmtId="49" fontId="19" fillId="0" borderId="14" xfId="0" applyNumberFormat="1" applyFont="1" applyBorder="1" applyAlignment="1">
      <alignment horizontal="right"/>
    </xf>
    <xf numFmtId="2" fontId="8" fillId="0" borderId="0" xfId="0" applyNumberFormat="1" applyFont="1"/>
    <xf numFmtId="167" fontId="22" fillId="2" borderId="7" xfId="11" applyNumberFormat="1" applyFont="1" applyFill="1" applyBorder="1" applyAlignment="1" applyProtection="1">
      <alignment horizontal="right"/>
    </xf>
    <xf numFmtId="3" fontId="8" fillId="0" borderId="4" xfId="1" applyNumberFormat="1" applyFont="1" applyBorder="1"/>
    <xf numFmtId="3" fontId="19" fillId="0" borderId="10" xfId="0" applyNumberFormat="1" applyFont="1" applyBorder="1"/>
    <xf numFmtId="3" fontId="19" fillId="0" borderId="31" xfId="0" applyNumberFormat="1" applyFont="1" applyBorder="1"/>
    <xf numFmtId="5" fontId="19" fillId="0" borderId="31" xfId="0" applyNumberFormat="1" applyFont="1" applyBorder="1"/>
    <xf numFmtId="167" fontId="19" fillId="0" borderId="31" xfId="0" applyNumberFormat="1" applyFont="1" applyBorder="1"/>
    <xf numFmtId="166" fontId="22" fillId="2" borderId="31" xfId="0" applyNumberFormat="1" applyFont="1" applyFill="1" applyBorder="1" applyAlignment="1" applyProtection="1">
      <alignment horizontal="right"/>
    </xf>
    <xf numFmtId="0" fontId="33" fillId="0" borderId="0" xfId="0" applyFont="1" applyBorder="1" applyAlignment="1">
      <alignment horizontal="left" vertical="center" wrapText="1"/>
    </xf>
    <xf numFmtId="0" fontId="19" fillId="0" borderId="39" xfId="0" applyFont="1" applyBorder="1" applyAlignment="1" applyProtection="1">
      <alignment horizontal="right" vertical="center" wrapText="1"/>
    </xf>
    <xf numFmtId="0" fontId="8" fillId="0" borderId="29" xfId="0" applyFont="1" applyFill="1" applyBorder="1" applyAlignment="1">
      <alignment vertical="center"/>
    </xf>
    <xf numFmtId="3" fontId="8" fillId="0" borderId="29" xfId="0" applyNumberFormat="1" applyFont="1" applyFill="1" applyBorder="1" applyAlignment="1" applyProtection="1">
      <alignment vertical="center"/>
    </xf>
    <xf numFmtId="0" fontId="16" fillId="0" borderId="0" xfId="0" applyFont="1" applyBorder="1"/>
    <xf numFmtId="0" fontId="19" fillId="0" borderId="22" xfId="0" applyFont="1" applyBorder="1" applyAlignment="1">
      <alignment wrapText="1"/>
    </xf>
    <xf numFmtId="3" fontId="19" fillId="0" borderId="19" xfId="1" applyNumberFormat="1" applyFont="1" applyBorder="1" applyAlignment="1" applyProtection="1">
      <alignment horizontal="right" vertical="center"/>
    </xf>
    <xf numFmtId="0" fontId="0" fillId="0" borderId="40" xfId="0" applyBorder="1" applyAlignment="1">
      <alignment wrapText="1"/>
    </xf>
    <xf numFmtId="3" fontId="19" fillId="0" borderId="30" xfId="1" applyNumberFormat="1" applyFont="1" applyBorder="1" applyAlignment="1" applyProtection="1">
      <alignment horizontal="right" vertical="center"/>
    </xf>
    <xf numFmtId="5" fontId="19" fillId="0" borderId="30" xfId="1" applyNumberFormat="1" applyFont="1" applyBorder="1" applyAlignment="1" applyProtection="1">
      <alignment horizontal="right" vertical="center"/>
    </xf>
    <xf numFmtId="3" fontId="19" fillId="0" borderId="30" xfId="0" applyNumberFormat="1" applyFont="1" applyBorder="1" applyAlignment="1" applyProtection="1">
      <alignment horizontal="right" vertical="center"/>
    </xf>
    <xf numFmtId="5" fontId="19" fillId="0" borderId="30" xfId="0" applyNumberFormat="1" applyFont="1" applyBorder="1" applyAlignment="1" applyProtection="1">
      <alignment horizontal="right" vertical="center"/>
    </xf>
    <xf numFmtId="5" fontId="19" fillId="0" borderId="19" xfId="1" applyNumberFormat="1" applyFont="1" applyBorder="1" applyAlignment="1" applyProtection="1">
      <alignment horizontal="right" vertical="center"/>
    </xf>
    <xf numFmtId="0" fontId="8" fillId="2" borderId="16" xfId="0" applyFont="1" applyFill="1" applyBorder="1" applyAlignment="1">
      <alignment horizontal="left"/>
    </xf>
    <xf numFmtId="167" fontId="8" fillId="0" borderId="16" xfId="0" quotePrefix="1" applyNumberFormat="1" applyFont="1" applyBorder="1" applyAlignment="1" applyProtection="1">
      <alignment horizontal="right"/>
    </xf>
    <xf numFmtId="0" fontId="8" fillId="0" borderId="40" xfId="0" applyFont="1" applyBorder="1"/>
    <xf numFmtId="167" fontId="8" fillId="0" borderId="40" xfId="0" applyNumberFormat="1" applyFont="1" applyBorder="1" applyProtection="1"/>
    <xf numFmtId="5" fontId="8" fillId="0" borderId="40" xfId="0" applyNumberFormat="1" applyFont="1" applyBorder="1" applyProtection="1"/>
    <xf numFmtId="0" fontId="8" fillId="2" borderId="40" xfId="0" applyFont="1" applyFill="1" applyBorder="1" applyAlignment="1">
      <alignment horizontal="right"/>
    </xf>
    <xf numFmtId="3" fontId="8" fillId="2" borderId="40" xfId="0" applyNumberFormat="1" applyFont="1" applyFill="1" applyBorder="1" applyAlignment="1" applyProtection="1">
      <alignment horizontal="right"/>
    </xf>
    <xf numFmtId="3" fontId="8" fillId="2" borderId="40" xfId="0" applyNumberFormat="1" applyFont="1" applyFill="1" applyBorder="1" applyAlignment="1">
      <alignment horizontal="right"/>
    </xf>
    <xf numFmtId="167" fontId="8" fillId="2" borderId="40" xfId="0" applyNumberFormat="1" applyFont="1" applyFill="1" applyBorder="1" applyAlignment="1" applyProtection="1">
      <alignment horizontal="right"/>
    </xf>
    <xf numFmtId="167" fontId="8" fillId="0" borderId="16" xfId="0" applyNumberFormat="1" applyFont="1" applyBorder="1" applyProtection="1"/>
    <xf numFmtId="0" fontId="8" fillId="2" borderId="16" xfId="0" applyFont="1" applyFill="1" applyBorder="1" applyAlignment="1">
      <alignment horizontal="right"/>
    </xf>
    <xf numFmtId="3" fontId="8" fillId="2" borderId="16" xfId="0" applyNumberFormat="1" applyFont="1" applyFill="1" applyBorder="1" applyAlignment="1" applyProtection="1">
      <alignment horizontal="right"/>
    </xf>
    <xf numFmtId="3" fontId="8" fillId="2" borderId="16" xfId="0" applyNumberFormat="1" applyFont="1" applyFill="1" applyBorder="1" applyAlignment="1">
      <alignment horizontal="right"/>
    </xf>
    <xf numFmtId="167" fontId="8" fillId="0" borderId="14" xfId="0" applyNumberFormat="1" applyFont="1" applyBorder="1" applyProtection="1"/>
    <xf numFmtId="0" fontId="8" fillId="2" borderId="14" xfId="0" applyFont="1" applyFill="1" applyBorder="1" applyAlignment="1">
      <alignment horizontal="centerContinuous" wrapText="1"/>
    </xf>
    <xf numFmtId="5" fontId="8" fillId="2" borderId="14" xfId="0" applyNumberFormat="1" applyFont="1" applyFill="1" applyBorder="1" applyAlignment="1" applyProtection="1">
      <alignment horizontal="right"/>
    </xf>
    <xf numFmtId="5" fontId="8" fillId="0" borderId="16" xfId="0" applyNumberFormat="1" applyFont="1" applyBorder="1" applyProtection="1"/>
    <xf numFmtId="167" fontId="8" fillId="2" borderId="16" xfId="0" applyNumberFormat="1" applyFont="1" applyFill="1" applyBorder="1" applyAlignment="1" applyProtection="1">
      <alignment horizontal="right"/>
    </xf>
    <xf numFmtId="0" fontId="19" fillId="0" borderId="0" xfId="0" applyFont="1" applyFill="1" applyBorder="1" applyAlignment="1" applyProtection="1">
      <alignment horizontal="center" vertical="center"/>
    </xf>
    <xf numFmtId="37" fontId="8" fillId="0" borderId="40" xfId="0" applyNumberFormat="1" applyFont="1" applyFill="1" applyBorder="1" applyAlignment="1" applyProtection="1">
      <alignment horizontal="right" vertical="center"/>
    </xf>
    <xf numFmtId="166" fontId="8" fillId="0" borderId="40" xfId="0" applyNumberFormat="1" applyFont="1" applyFill="1" applyBorder="1" applyAlignment="1" applyProtection="1">
      <alignment horizontal="right" vertical="center"/>
    </xf>
    <xf numFmtId="0" fontId="19" fillId="0" borderId="14" xfId="0" applyFont="1" applyFill="1" applyBorder="1" applyAlignment="1" applyProtection="1">
      <alignment horizontal="right" vertical="center"/>
    </xf>
    <xf numFmtId="0" fontId="8" fillId="0" borderId="40" xfId="0" applyFont="1" applyFill="1" applyBorder="1" applyAlignment="1" applyProtection="1">
      <alignment vertical="center"/>
    </xf>
    <xf numFmtId="3" fontId="8" fillId="0" borderId="40" xfId="0"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19" fillId="0" borderId="14" xfId="0" applyFont="1" applyFill="1" applyBorder="1" applyAlignment="1" applyProtection="1">
      <alignment vertical="center"/>
    </xf>
    <xf numFmtId="0" fontId="21" fillId="0" borderId="0" xfId="0" applyFont="1"/>
    <xf numFmtId="0" fontId="21" fillId="0" borderId="0" xfId="0" applyFont="1" applyBorder="1"/>
    <xf numFmtId="0" fontId="0" fillId="0" borderId="0" xfId="0"/>
    <xf numFmtId="0" fontId="9" fillId="0" borderId="0" xfId="0" applyFont="1"/>
    <xf numFmtId="0" fontId="8" fillId="0" borderId="0" xfId="0" applyFont="1"/>
    <xf numFmtId="3" fontId="0" fillId="0" borderId="0" xfId="0" applyNumberFormat="1"/>
    <xf numFmtId="0" fontId="9" fillId="0" borderId="0" xfId="0" applyFont="1" applyBorder="1"/>
    <xf numFmtId="0" fontId="0" fillId="0" borderId="0" xfId="0" applyBorder="1"/>
    <xf numFmtId="0" fontId="8" fillId="0" borderId="0" xfId="0" applyFont="1" applyAlignment="1" applyProtection="1">
      <alignment vertical="center"/>
    </xf>
    <xf numFmtId="3" fontId="8" fillId="0" borderId="0" xfId="0" applyNumberFormat="1" applyFont="1" applyAlignment="1" applyProtection="1">
      <alignment vertical="center"/>
    </xf>
    <xf numFmtId="0" fontId="24" fillId="0" borderId="0" xfId="0" applyFont="1"/>
    <xf numFmtId="0" fontId="8" fillId="0" borderId="0" xfId="0" applyFont="1" applyFill="1" applyBorder="1" applyAlignment="1" applyProtection="1">
      <alignment vertical="center"/>
    </xf>
    <xf numFmtId="0" fontId="0" fillId="0" borderId="0" xfId="0" applyFill="1" applyBorder="1"/>
    <xf numFmtId="167" fontId="19" fillId="0" borderId="33" xfId="0" applyNumberFormat="1" applyFont="1" applyBorder="1" applyAlignment="1" applyProtection="1">
      <alignment vertical="center"/>
    </xf>
    <xf numFmtId="3" fontId="0" fillId="0" borderId="0" xfId="0" applyNumberFormat="1" applyFill="1" applyBorder="1"/>
    <xf numFmtId="3" fontId="8" fillId="0" borderId="30" xfId="0" applyNumberFormat="1" applyFont="1" applyFill="1" applyBorder="1" applyAlignment="1" applyProtection="1">
      <alignment vertical="center"/>
    </xf>
    <xf numFmtId="0" fontId="8" fillId="0" borderId="0" xfId="0" applyFont="1" applyFill="1" applyAlignment="1" applyProtection="1">
      <alignment vertical="center"/>
    </xf>
    <xf numFmtId="3" fontId="8" fillId="0" borderId="17" xfId="0" applyNumberFormat="1" applyFont="1" applyFill="1" applyBorder="1" applyAlignment="1" applyProtection="1">
      <alignment vertical="center"/>
    </xf>
    <xf numFmtId="3" fontId="19" fillId="0" borderId="17" xfId="0" applyNumberFormat="1" applyFont="1" applyFill="1" applyBorder="1" applyAlignment="1" applyProtection="1">
      <alignment vertical="center"/>
    </xf>
    <xf numFmtId="167" fontId="8" fillId="0" borderId="17" xfId="0" applyNumberFormat="1" applyFont="1" applyFill="1" applyBorder="1" applyAlignment="1" applyProtection="1">
      <alignment vertical="center"/>
    </xf>
    <xf numFmtId="167" fontId="19" fillId="0" borderId="18" xfId="0" applyNumberFormat="1" applyFont="1" applyFill="1" applyBorder="1" applyAlignment="1" applyProtection="1">
      <alignment vertical="center"/>
    </xf>
    <xf numFmtId="0" fontId="33" fillId="0" borderId="0" xfId="0" applyFont="1"/>
    <xf numFmtId="3" fontId="19" fillId="0" borderId="7" xfId="0" applyNumberFormat="1" applyFont="1" applyFill="1" applyBorder="1" applyAlignment="1" applyProtection="1">
      <alignment vertical="center"/>
    </xf>
    <xf numFmtId="0" fontId="7" fillId="0" borderId="0" xfId="0" applyFont="1" applyFill="1" applyAlignment="1" applyProtection="1">
      <alignment vertical="center"/>
    </xf>
    <xf numFmtId="0" fontId="0" fillId="0" borderId="0" xfId="0" applyFill="1"/>
    <xf numFmtId="0" fontId="33" fillId="0" borderId="14" xfId="0" applyFont="1" applyBorder="1" applyAlignment="1" applyProtection="1">
      <alignment vertical="center"/>
    </xf>
    <xf numFmtId="0" fontId="33" fillId="0" borderId="0" xfId="0" applyFont="1" applyBorder="1" applyAlignment="1" applyProtection="1">
      <alignment vertical="center"/>
    </xf>
    <xf numFmtId="0" fontId="19" fillId="0" borderId="36" xfId="0" applyFont="1" applyBorder="1" applyAlignment="1" applyProtection="1">
      <alignment vertical="center" wrapText="1"/>
    </xf>
    <xf numFmtId="0" fontId="19" fillId="0" borderId="36" xfId="0" applyFont="1" applyBorder="1" applyAlignment="1" applyProtection="1">
      <alignment horizontal="right" vertical="center"/>
    </xf>
    <xf numFmtId="0" fontId="9" fillId="0" borderId="0" xfId="0" applyFont="1" applyFill="1" applyBorder="1" applyProtection="1"/>
    <xf numFmtId="0" fontId="9" fillId="0" borderId="0" xfId="0" applyFont="1" applyFill="1" applyBorder="1"/>
    <xf numFmtId="0" fontId="24" fillId="0" borderId="0" xfId="0" applyFont="1" applyBorder="1" applyAlignment="1">
      <alignment vertical="center" wrapText="1"/>
    </xf>
    <xf numFmtId="166" fontId="0" fillId="0" borderId="0" xfId="2" applyNumberFormat="1" applyFont="1" applyFill="1" applyBorder="1"/>
    <xf numFmtId="166" fontId="0" fillId="0" borderId="0" xfId="2" applyNumberFormat="1" applyFont="1" applyFill="1" applyBorder="1" applyAlignment="1"/>
    <xf numFmtId="10" fontId="0" fillId="0" borderId="0" xfId="2" applyNumberFormat="1" applyFont="1" applyFill="1" applyBorder="1"/>
    <xf numFmtId="167" fontId="8" fillId="0" borderId="28" xfId="1" applyNumberFormat="1" applyFont="1" applyBorder="1" applyAlignment="1" applyProtection="1">
      <alignment horizontal="left" vertical="center"/>
    </xf>
    <xf numFmtId="3" fontId="8" fillId="0" borderId="3" xfId="1" applyNumberFormat="1" applyFont="1" applyBorder="1" applyAlignment="1" applyProtection="1">
      <alignment horizontal="left" vertical="center"/>
    </xf>
    <xf numFmtId="0" fontId="19" fillId="0" borderId="33" xfId="1" applyNumberFormat="1" applyFont="1" applyBorder="1" applyAlignment="1" applyProtection="1">
      <alignment horizontal="left" vertical="center"/>
    </xf>
    <xf numFmtId="0" fontId="19" fillId="0" borderId="39" xfId="0" applyFont="1" applyBorder="1" applyAlignment="1" applyProtection="1">
      <alignment horizontal="left" vertical="center" wrapText="1"/>
    </xf>
    <xf numFmtId="0" fontId="21" fillId="0" borderId="0" xfId="0" applyFont="1" applyBorder="1" applyAlignment="1">
      <alignment horizontal="left" vertical="center" wrapText="1"/>
    </xf>
    <xf numFmtId="0" fontId="19" fillId="0" borderId="0" xfId="0" applyFont="1" applyBorder="1" applyAlignment="1" applyProtection="1"/>
    <xf numFmtId="3" fontId="22" fillId="3" borderId="0" xfId="0" applyNumberFormat="1" applyFont="1" applyFill="1" applyBorder="1" applyAlignment="1">
      <alignment vertical="center"/>
    </xf>
    <xf numFmtId="3" fontId="23" fillId="3" borderId="40" xfId="0" applyNumberFormat="1" applyFont="1" applyFill="1" applyBorder="1" applyAlignment="1">
      <alignment vertical="center"/>
    </xf>
    <xf numFmtId="175" fontId="22" fillId="3" borderId="30" xfId="0" applyNumberFormat="1" applyFont="1" applyFill="1" applyBorder="1" applyAlignment="1">
      <alignment vertical="center"/>
    </xf>
    <xf numFmtId="175" fontId="22" fillId="3" borderId="0" xfId="0" applyNumberFormat="1" applyFont="1" applyFill="1" applyBorder="1" applyAlignment="1">
      <alignment vertical="center"/>
    </xf>
    <xf numFmtId="175" fontId="22" fillId="3" borderId="40" xfId="0" applyNumberFormat="1" applyFont="1" applyFill="1" applyBorder="1" applyAlignment="1">
      <alignment vertical="center"/>
    </xf>
    <xf numFmtId="175" fontId="22" fillId="3" borderId="29" xfId="0" applyNumberFormat="1" applyFont="1" applyFill="1" applyBorder="1" applyAlignment="1">
      <alignment vertical="center"/>
    </xf>
    <xf numFmtId="176" fontId="8" fillId="0" borderId="0" xfId="11" applyNumberFormat="1" applyFont="1" applyProtection="1"/>
    <xf numFmtId="176" fontId="19" fillId="0" borderId="0" xfId="11" applyNumberFormat="1" applyFont="1" applyProtection="1"/>
    <xf numFmtId="3" fontId="23" fillId="3" borderId="0" xfId="0" applyNumberFormat="1" applyFont="1" applyFill="1" applyBorder="1" applyAlignment="1">
      <alignment vertical="center"/>
    </xf>
    <xf numFmtId="167" fontId="22" fillId="3" borderId="0" xfId="0" applyNumberFormat="1" applyFont="1" applyFill="1" applyBorder="1" applyAlignment="1">
      <alignment vertical="center"/>
    </xf>
    <xf numFmtId="0" fontId="23" fillId="3" borderId="40" xfId="0" applyFont="1" applyFill="1" applyBorder="1" applyAlignment="1">
      <alignment vertical="center"/>
    </xf>
    <xf numFmtId="171" fontId="8" fillId="0" borderId="0" xfId="0" applyNumberFormat="1" applyFont="1" applyProtection="1"/>
    <xf numFmtId="175" fontId="23" fillId="3" borderId="30" xfId="0" applyNumberFormat="1" applyFont="1" applyFill="1" applyBorder="1" applyAlignment="1">
      <alignment vertical="center"/>
    </xf>
    <xf numFmtId="10" fontId="19" fillId="0" borderId="0" xfId="2" applyNumberFormat="1" applyFont="1" applyBorder="1" applyAlignment="1" applyProtection="1">
      <alignment horizontal="centerContinuous" vertical="center"/>
    </xf>
    <xf numFmtId="10" fontId="19" fillId="0" borderId="38" xfId="2" applyNumberFormat="1" applyFont="1" applyBorder="1" applyAlignment="1" applyProtection="1">
      <alignment horizontal="centerContinuous" vertical="center"/>
    </xf>
    <xf numFmtId="10" fontId="19" fillId="0" borderId="38" xfId="2" applyNumberFormat="1" applyFont="1" applyBorder="1" applyAlignment="1" applyProtection="1">
      <alignment horizontal="right" vertical="center"/>
    </xf>
    <xf numFmtId="10" fontId="22" fillId="3" borderId="30" xfId="2" applyNumberFormat="1" applyFont="1" applyFill="1" applyBorder="1" applyAlignment="1">
      <alignment vertical="center"/>
    </xf>
    <xf numFmtId="10" fontId="23" fillId="3" borderId="30" xfId="2" applyNumberFormat="1" applyFont="1" applyFill="1" applyBorder="1" applyAlignment="1">
      <alignment vertical="center"/>
    </xf>
    <xf numFmtId="10" fontId="8" fillId="0" borderId="0" xfId="2" applyNumberFormat="1" applyFont="1" applyProtection="1"/>
    <xf numFmtId="10" fontId="8" fillId="0" borderId="0" xfId="2" applyNumberFormat="1" applyFont="1" applyBorder="1" applyProtection="1"/>
    <xf numFmtId="10" fontId="8" fillId="0" borderId="0" xfId="2" applyNumberFormat="1" applyFont="1" applyAlignment="1" applyProtection="1">
      <alignment vertical="center"/>
    </xf>
    <xf numFmtId="10" fontId="23" fillId="3" borderId="40" xfId="2" applyNumberFormat="1" applyFont="1" applyFill="1" applyBorder="1" applyAlignment="1">
      <alignment vertical="center"/>
    </xf>
    <xf numFmtId="10" fontId="23" fillId="3" borderId="0" xfId="2" applyNumberFormat="1" applyFont="1" applyFill="1" applyBorder="1" applyAlignment="1">
      <alignment vertical="center"/>
    </xf>
    <xf numFmtId="3" fontId="23" fillId="3" borderId="16" xfId="0" applyNumberFormat="1" applyFont="1" applyFill="1" applyBorder="1" applyAlignment="1">
      <alignment vertical="center"/>
    </xf>
    <xf numFmtId="10" fontId="23" fillId="3" borderId="16" xfId="2" applyNumberFormat="1" applyFont="1" applyFill="1" applyBorder="1" applyAlignment="1">
      <alignment vertical="center"/>
    </xf>
    <xf numFmtId="10" fontId="23" fillId="3" borderId="14" xfId="2" applyNumberFormat="1" applyFont="1" applyFill="1" applyBorder="1" applyAlignment="1">
      <alignment vertical="center"/>
    </xf>
    <xf numFmtId="10" fontId="22" fillId="3" borderId="40" xfId="0" applyNumberFormat="1" applyFont="1" applyFill="1" applyBorder="1" applyAlignment="1">
      <alignment vertical="center"/>
    </xf>
    <xf numFmtId="167" fontId="22" fillId="3" borderId="40" xfId="0" applyNumberFormat="1" applyFont="1" applyFill="1" applyBorder="1" applyAlignment="1">
      <alignment vertical="center"/>
    </xf>
    <xf numFmtId="10" fontId="22" fillId="3" borderId="16" xfId="2" applyNumberFormat="1" applyFont="1" applyFill="1" applyBorder="1" applyAlignment="1">
      <alignment vertical="center"/>
    </xf>
    <xf numFmtId="175" fontId="22" fillId="3" borderId="16" xfId="0" applyNumberFormat="1" applyFont="1" applyFill="1" applyBorder="1" applyAlignment="1">
      <alignment vertical="center"/>
    </xf>
    <xf numFmtId="0" fontId="23" fillId="3" borderId="16" xfId="0" applyFont="1" applyFill="1" applyBorder="1" applyAlignment="1">
      <alignment vertical="center"/>
    </xf>
    <xf numFmtId="3" fontId="22" fillId="3" borderId="29" xfId="0" applyNumberFormat="1" applyFont="1" applyFill="1" applyBorder="1" applyAlignment="1">
      <alignment vertical="center"/>
    </xf>
    <xf numFmtId="10" fontId="22" fillId="3" borderId="29" xfId="2" applyNumberFormat="1" applyFont="1" applyFill="1" applyBorder="1" applyAlignment="1">
      <alignment vertical="center"/>
    </xf>
    <xf numFmtId="167" fontId="22" fillId="3" borderId="29" xfId="0" applyNumberFormat="1" applyFont="1" applyFill="1" applyBorder="1" applyAlignment="1">
      <alignment vertical="center"/>
    </xf>
    <xf numFmtId="10" fontId="22" fillId="3" borderId="29" xfId="0" applyNumberFormat="1" applyFont="1" applyFill="1" applyBorder="1" applyAlignment="1">
      <alignment vertical="center"/>
    </xf>
    <xf numFmtId="10" fontId="22" fillId="3" borderId="0" xfId="2" applyNumberFormat="1" applyFont="1" applyFill="1" applyBorder="1" applyAlignment="1">
      <alignment vertical="center"/>
    </xf>
    <xf numFmtId="10" fontId="22" fillId="3" borderId="0" xfId="0" applyNumberFormat="1" applyFont="1" applyFill="1" applyBorder="1" applyAlignment="1">
      <alignment vertical="center"/>
    </xf>
    <xf numFmtId="3" fontId="22" fillId="3" borderId="14" xfId="0" applyNumberFormat="1" applyFont="1" applyFill="1" applyBorder="1" applyAlignment="1">
      <alignment vertical="center"/>
    </xf>
    <xf numFmtId="10" fontId="22" fillId="3" borderId="14" xfId="2" applyNumberFormat="1" applyFont="1" applyFill="1" applyBorder="1" applyAlignment="1">
      <alignment vertical="center"/>
    </xf>
    <xf numFmtId="175" fontId="22" fillId="3" borderId="14" xfId="0" applyNumberFormat="1" applyFont="1" applyFill="1" applyBorder="1" applyAlignment="1">
      <alignment vertical="center"/>
    </xf>
    <xf numFmtId="10" fontId="22" fillId="3" borderId="14" xfId="0" applyNumberFormat="1" applyFont="1" applyFill="1" applyBorder="1" applyAlignment="1">
      <alignment vertical="center"/>
    </xf>
    <xf numFmtId="167" fontId="22" fillId="3" borderId="14" xfId="0" applyNumberFormat="1" applyFont="1" applyFill="1" applyBorder="1" applyAlignment="1">
      <alignment vertical="center"/>
    </xf>
    <xf numFmtId="175" fontId="23" fillId="3" borderId="14" xfId="0" applyNumberFormat="1" applyFont="1" applyFill="1" applyBorder="1" applyAlignment="1">
      <alignment vertical="center"/>
    </xf>
    <xf numFmtId="175" fontId="23" fillId="3" borderId="0" xfId="0" applyNumberFormat="1" applyFont="1" applyFill="1" applyBorder="1" applyAlignment="1">
      <alignment vertical="center"/>
    </xf>
    <xf numFmtId="10" fontId="23" fillId="3" borderId="0" xfId="0" applyNumberFormat="1" applyFont="1" applyFill="1" applyBorder="1" applyAlignment="1">
      <alignment vertical="center"/>
    </xf>
    <xf numFmtId="10" fontId="23" fillId="3" borderId="17" xfId="2" applyNumberFormat="1" applyFont="1" applyFill="1" applyBorder="1" applyAlignment="1">
      <alignment vertical="center"/>
    </xf>
    <xf numFmtId="175" fontId="23" fillId="3" borderId="17" xfId="0" applyNumberFormat="1" applyFont="1" applyFill="1" applyBorder="1" applyAlignment="1">
      <alignment vertical="center"/>
    </xf>
    <xf numFmtId="3" fontId="23" fillId="3" borderId="22" xfId="0" applyNumberFormat="1" applyFont="1" applyFill="1" applyBorder="1" applyAlignment="1">
      <alignment vertical="center"/>
    </xf>
    <xf numFmtId="10" fontId="22" fillId="3" borderId="17" xfId="2" applyNumberFormat="1" applyFont="1" applyFill="1" applyBorder="1" applyAlignment="1">
      <alignment vertical="center"/>
    </xf>
    <xf numFmtId="175" fontId="22" fillId="3" borderId="17" xfId="0" applyNumberFormat="1" applyFont="1" applyFill="1" applyBorder="1" applyAlignment="1">
      <alignment vertical="center"/>
    </xf>
    <xf numFmtId="10" fontId="22" fillId="3" borderId="17" xfId="0" applyNumberFormat="1" applyFont="1" applyFill="1" applyBorder="1" applyAlignment="1">
      <alignment vertical="center"/>
    </xf>
    <xf numFmtId="167" fontId="22" fillId="3" borderId="17" xfId="0" applyNumberFormat="1" applyFont="1" applyFill="1" applyBorder="1" applyAlignment="1">
      <alignment vertical="center"/>
    </xf>
    <xf numFmtId="3" fontId="19" fillId="0" borderId="14" xfId="0" applyNumberFormat="1" applyFont="1" applyBorder="1" applyProtection="1"/>
    <xf numFmtId="3" fontId="22" fillId="3" borderId="17" xfId="0" applyNumberFormat="1" applyFont="1" applyFill="1" applyBorder="1" applyAlignment="1">
      <alignment vertical="center"/>
    </xf>
    <xf numFmtId="3" fontId="8" fillId="0" borderId="23" xfId="0" applyNumberFormat="1" applyFont="1" applyBorder="1" applyProtection="1"/>
    <xf numFmtId="10" fontId="23" fillId="3" borderId="23" xfId="0" applyNumberFormat="1" applyFont="1" applyFill="1" applyBorder="1" applyAlignment="1">
      <alignment vertical="center"/>
    </xf>
    <xf numFmtId="3" fontId="23" fillId="3" borderId="23" xfId="0" applyNumberFormat="1" applyFont="1" applyFill="1" applyBorder="1" applyAlignment="1">
      <alignment vertical="center"/>
    </xf>
    <xf numFmtId="0" fontId="8" fillId="0" borderId="23" xfId="0" applyFont="1" applyBorder="1" applyProtection="1"/>
    <xf numFmtId="0" fontId="19" fillId="0" borderId="29" xfId="0" applyFont="1" applyBorder="1" applyAlignment="1" applyProtection="1">
      <alignment horizontal="left" vertical="center" wrapText="1"/>
    </xf>
    <xf numFmtId="0" fontId="19" fillId="0" borderId="40" xfId="0" applyFont="1" applyBorder="1" applyAlignment="1" applyProtection="1">
      <alignment vertical="center"/>
    </xf>
    <xf numFmtId="0" fontId="19" fillId="0" borderId="14" xfId="0" applyFont="1" applyBorder="1" applyAlignment="1" applyProtection="1">
      <alignment horizontal="left" vertical="center"/>
    </xf>
    <xf numFmtId="0" fontId="22" fillId="3" borderId="14" xfId="0" applyFont="1" applyFill="1" applyBorder="1" applyAlignment="1">
      <alignment vertical="center"/>
    </xf>
    <xf numFmtId="0" fontId="23" fillId="3" borderId="17" xfId="0" applyFont="1" applyFill="1" applyBorder="1" applyAlignment="1">
      <alignment vertical="center"/>
    </xf>
    <xf numFmtId="0" fontId="22" fillId="3" borderId="17" xfId="0" applyFont="1" applyFill="1" applyBorder="1" applyAlignment="1">
      <alignment vertical="center"/>
    </xf>
    <xf numFmtId="3" fontId="22" fillId="3" borderId="22" xfId="0" applyNumberFormat="1" applyFont="1" applyFill="1" applyBorder="1" applyAlignment="1">
      <alignment vertical="center"/>
    </xf>
    <xf numFmtId="10" fontId="22" fillId="3" borderId="22" xfId="2" applyNumberFormat="1" applyFont="1" applyFill="1" applyBorder="1" applyAlignment="1">
      <alignment vertical="center"/>
    </xf>
    <xf numFmtId="175" fontId="22" fillId="3" borderId="22" xfId="0" applyNumberFormat="1" applyFont="1" applyFill="1" applyBorder="1" applyAlignment="1">
      <alignment vertical="center"/>
    </xf>
    <xf numFmtId="167" fontId="22" fillId="3" borderId="22" xfId="0" applyNumberFormat="1" applyFont="1" applyFill="1" applyBorder="1" applyAlignment="1">
      <alignment vertical="center"/>
    </xf>
    <xf numFmtId="10" fontId="22" fillId="3" borderId="22" xfId="0" applyNumberFormat="1" applyFont="1" applyFill="1" applyBorder="1" applyAlignment="1">
      <alignment vertical="center"/>
    </xf>
    <xf numFmtId="0" fontId="22" fillId="3" borderId="22" xfId="0" applyFont="1" applyFill="1" applyBorder="1" applyAlignment="1">
      <alignment vertical="center"/>
    </xf>
    <xf numFmtId="0" fontId="8" fillId="0" borderId="22" xfId="0" applyFont="1" applyBorder="1" applyProtection="1"/>
    <xf numFmtId="10" fontId="8" fillId="0" borderId="22" xfId="2" applyNumberFormat="1" applyFont="1" applyBorder="1" applyProtection="1"/>
    <xf numFmtId="0" fontId="23" fillId="3" borderId="22" xfId="0" applyFont="1" applyFill="1" applyBorder="1" applyAlignment="1">
      <alignment vertical="center"/>
    </xf>
    <xf numFmtId="3" fontId="22" fillId="3" borderId="42" xfId="0" applyNumberFormat="1" applyFont="1" applyFill="1" applyBorder="1" applyAlignment="1">
      <alignment vertical="center"/>
    </xf>
    <xf numFmtId="3" fontId="22" fillId="3" borderId="35" xfId="0" applyNumberFormat="1" applyFont="1" applyFill="1" applyBorder="1" applyAlignment="1">
      <alignment vertical="center"/>
    </xf>
    <xf numFmtId="10" fontId="22" fillId="3" borderId="35" xfId="2" applyNumberFormat="1" applyFont="1" applyFill="1" applyBorder="1" applyAlignment="1">
      <alignment vertical="center"/>
    </xf>
    <xf numFmtId="175" fontId="22" fillId="3" borderId="35" xfId="0" applyNumberFormat="1" applyFont="1" applyFill="1" applyBorder="1" applyAlignment="1">
      <alignment vertical="center"/>
    </xf>
    <xf numFmtId="167" fontId="22" fillId="3" borderId="35" xfId="0" applyNumberFormat="1" applyFont="1" applyFill="1" applyBorder="1" applyAlignment="1">
      <alignment vertical="center"/>
    </xf>
    <xf numFmtId="10" fontId="22" fillId="3" borderId="35" xfId="0" applyNumberFormat="1" applyFont="1" applyFill="1" applyBorder="1" applyAlignment="1">
      <alignment vertical="center"/>
    </xf>
    <xf numFmtId="0" fontId="19" fillId="0" borderId="41" xfId="0" applyFont="1" applyBorder="1" applyAlignment="1" applyProtection="1">
      <alignment horizontal="left" vertical="center"/>
    </xf>
    <xf numFmtId="0" fontId="23" fillId="3" borderId="17" xfId="0" applyFont="1" applyFill="1" applyBorder="1" applyAlignment="1">
      <alignment horizontal="right" vertical="center"/>
    </xf>
    <xf numFmtId="167" fontId="23" fillId="3" borderId="17" xfId="0" applyNumberFormat="1" applyFont="1" applyFill="1" applyBorder="1" applyAlignment="1">
      <alignment horizontal="right" vertical="center"/>
    </xf>
    <xf numFmtId="3" fontId="0" fillId="0" borderId="0" xfId="0" applyNumberFormat="1" applyBorder="1" applyAlignment="1">
      <alignment vertical="center"/>
    </xf>
    <xf numFmtId="3" fontId="13" fillId="0" borderId="0" xfId="0" applyNumberFormat="1" applyFont="1" applyBorder="1" applyAlignment="1">
      <alignment vertical="center"/>
    </xf>
    <xf numFmtId="3" fontId="0" fillId="0" borderId="0" xfId="0" applyNumberFormat="1" applyBorder="1" applyAlignment="1">
      <alignment horizontal="left"/>
    </xf>
    <xf numFmtId="167" fontId="19" fillId="0" borderId="0" xfId="0" applyNumberFormat="1" applyFont="1" applyBorder="1" applyAlignment="1" applyProtection="1">
      <alignment vertical="center"/>
    </xf>
    <xf numFmtId="5" fontId="19" fillId="0" borderId="0" xfId="0" applyNumberFormat="1" applyFont="1" applyBorder="1" applyAlignment="1" applyProtection="1">
      <alignment vertical="center"/>
    </xf>
    <xf numFmtId="3" fontId="8" fillId="0" borderId="0" xfId="0" applyNumberFormat="1" applyFont="1" applyBorder="1" applyAlignment="1" applyProtection="1">
      <alignment horizontal="right"/>
    </xf>
    <xf numFmtId="167" fontId="19" fillId="0" borderId="0" xfId="0" applyNumberFormat="1" applyFont="1" applyBorder="1" applyAlignment="1" applyProtection="1">
      <alignment horizontal="right" vertical="center"/>
    </xf>
    <xf numFmtId="3" fontId="8" fillId="0" borderId="0" xfId="1" applyNumberFormat="1" applyFont="1" applyBorder="1" applyAlignment="1">
      <alignment horizontal="right" vertical="center"/>
    </xf>
    <xf numFmtId="3" fontId="8" fillId="0" borderId="29" xfId="0" applyNumberFormat="1" applyFont="1" applyBorder="1" applyAlignment="1" applyProtection="1">
      <alignment horizontal="right"/>
    </xf>
    <xf numFmtId="3" fontId="8" fillId="0" borderId="5" xfId="0" applyNumberFormat="1" applyFont="1" applyBorder="1" applyAlignment="1" applyProtection="1"/>
    <xf numFmtId="0" fontId="8" fillId="0" borderId="5" xfId="0" applyFont="1" applyBorder="1" applyAlignment="1"/>
    <xf numFmtId="0" fontId="8" fillId="0" borderId="14" xfId="0" applyFont="1" applyBorder="1" applyAlignment="1" applyProtection="1">
      <alignment horizontal="right"/>
    </xf>
    <xf numFmtId="3" fontId="8" fillId="0" borderId="14" xfId="0" applyNumberFormat="1" applyFont="1" applyBorder="1" applyAlignment="1" applyProtection="1">
      <alignment horizontal="right"/>
    </xf>
    <xf numFmtId="0" fontId="22" fillId="3" borderId="16" xfId="0" applyFont="1" applyFill="1" applyBorder="1" applyAlignment="1">
      <alignment horizontal="right" vertical="center"/>
    </xf>
    <xf numFmtId="167" fontId="22" fillId="3" borderId="16" xfId="0" applyNumberFormat="1" applyFont="1" applyFill="1" applyBorder="1" applyAlignment="1">
      <alignment horizontal="right" vertical="center"/>
    </xf>
    <xf numFmtId="0" fontId="8" fillId="0" borderId="17" xfId="0" applyFont="1" applyBorder="1" applyAlignment="1" applyProtection="1">
      <alignment horizontal="right"/>
    </xf>
    <xf numFmtId="167" fontId="22" fillId="3" borderId="17" xfId="0" applyNumberFormat="1" applyFont="1" applyFill="1" applyBorder="1" applyAlignment="1">
      <alignment horizontal="right" vertical="center"/>
    </xf>
    <xf numFmtId="0" fontId="22" fillId="3" borderId="17" xfId="0" applyFont="1" applyFill="1" applyBorder="1" applyAlignment="1">
      <alignment horizontal="right" vertical="center"/>
    </xf>
    <xf numFmtId="0" fontId="19" fillId="0" borderId="0" xfId="0" applyFont="1" applyBorder="1" applyAlignment="1">
      <alignment horizontal="center"/>
    </xf>
    <xf numFmtId="0" fontId="8" fillId="0" borderId="29" xfId="0" applyFont="1" applyBorder="1" applyAlignment="1">
      <alignment horizontal="center"/>
    </xf>
    <xf numFmtId="0" fontId="8" fillId="0" borderId="8" xfId="0" applyFont="1" applyBorder="1" applyAlignment="1" applyProtection="1">
      <alignment horizontal="left" vertical="top" wrapText="1"/>
    </xf>
    <xf numFmtId="0" fontId="8" fillId="0" borderId="8" xfId="0" applyFont="1" applyBorder="1" applyAlignment="1" applyProtection="1">
      <alignment vertical="top" wrapText="1"/>
    </xf>
    <xf numFmtId="3" fontId="19" fillId="0" borderId="16" xfId="1" applyNumberFormat="1" applyFont="1" applyBorder="1" applyAlignment="1">
      <alignment horizontal="right" vertical="center"/>
    </xf>
    <xf numFmtId="0" fontId="19" fillId="0" borderId="16" xfId="0" applyFont="1" applyBorder="1" applyAlignment="1">
      <alignment vertical="center" wrapText="1"/>
    </xf>
    <xf numFmtId="3" fontId="19" fillId="0" borderId="16" xfId="0" applyNumberFormat="1" applyFont="1" applyBorder="1" applyAlignment="1" applyProtection="1">
      <alignment vertical="center"/>
    </xf>
    <xf numFmtId="37" fontId="8" fillId="0" borderId="30" xfId="0" applyNumberFormat="1" applyFont="1" applyBorder="1" applyAlignment="1">
      <alignment vertical="center"/>
    </xf>
    <xf numFmtId="0" fontId="24" fillId="0" borderId="20" xfId="0" applyFont="1" applyBorder="1" applyAlignment="1" applyProtection="1">
      <alignment vertical="center"/>
    </xf>
    <xf numFmtId="0" fontId="19" fillId="0" borderId="16" xfId="0" applyFont="1" applyBorder="1" applyAlignment="1">
      <alignment horizontal="left" vertical="center"/>
    </xf>
    <xf numFmtId="3" fontId="9" fillId="0" borderId="0" xfId="0" applyNumberFormat="1" applyFont="1" applyAlignment="1">
      <alignment vertical="center"/>
    </xf>
    <xf numFmtId="5" fontId="8" fillId="0" borderId="0" xfId="0" applyNumberFormat="1" applyFont="1" applyBorder="1" applyAlignment="1" applyProtection="1">
      <alignment vertical="center"/>
    </xf>
    <xf numFmtId="37" fontId="8" fillId="0" borderId="30" xfId="0" applyNumberFormat="1" applyFont="1" applyBorder="1" applyAlignment="1" applyProtection="1">
      <alignment horizontal="right" vertical="center"/>
    </xf>
    <xf numFmtId="3" fontId="8" fillId="0" borderId="0" xfId="0" applyNumberFormat="1" applyFont="1" applyAlignment="1">
      <alignment vertical="center"/>
    </xf>
    <xf numFmtId="3" fontId="8" fillId="0" borderId="30" xfId="0" applyNumberFormat="1" applyFont="1" applyBorder="1" applyAlignment="1" applyProtection="1">
      <alignment horizontal="right" vertical="center"/>
    </xf>
    <xf numFmtId="3" fontId="8" fillId="0" borderId="29" xfId="0" applyNumberFormat="1" applyFont="1" applyBorder="1" applyAlignment="1" applyProtection="1">
      <alignment horizontal="right" vertical="center"/>
    </xf>
    <xf numFmtId="3" fontId="19" fillId="0" borderId="30" xfId="0" applyNumberFormat="1" applyFont="1" applyBorder="1" applyAlignment="1" applyProtection="1">
      <alignment horizontal="right" vertical="center"/>
    </xf>
    <xf numFmtId="3" fontId="8" fillId="0" borderId="0" xfId="0" applyNumberFormat="1" applyFont="1" applyBorder="1" applyAlignment="1" applyProtection="1">
      <alignment vertical="center"/>
    </xf>
    <xf numFmtId="5" fontId="0" fillId="0" borderId="0" xfId="0" applyNumberFormat="1" applyBorder="1"/>
    <xf numFmtId="167" fontId="19" fillId="0" borderId="0" xfId="0" applyNumberFormat="1" applyFont="1" applyBorder="1" applyAlignment="1" applyProtection="1">
      <alignment vertical="center"/>
    </xf>
    <xf numFmtId="5" fontId="19" fillId="0" borderId="0" xfId="0" applyNumberFormat="1" applyFont="1" applyBorder="1" applyAlignment="1" applyProtection="1">
      <alignment vertical="center"/>
    </xf>
    <xf numFmtId="3" fontId="8" fillId="0" borderId="0" xfId="0" applyNumberFormat="1" applyFont="1" applyBorder="1" applyAlignment="1" applyProtection="1">
      <alignment horizontal="right"/>
    </xf>
    <xf numFmtId="167" fontId="19" fillId="0" borderId="0" xfId="0" applyNumberFormat="1" applyFont="1" applyBorder="1" applyAlignment="1" applyProtection="1">
      <alignment horizontal="right" vertical="center"/>
    </xf>
    <xf numFmtId="3" fontId="8" fillId="0" borderId="0" xfId="6" applyNumberFormat="1" applyFont="1" applyBorder="1" applyAlignment="1">
      <alignment horizontal="right" vertical="center"/>
    </xf>
    <xf numFmtId="166" fontId="19" fillId="0" borderId="0" xfId="2" applyNumberFormat="1" applyFont="1" applyBorder="1" applyAlignment="1" applyProtection="1">
      <alignment vertical="center"/>
    </xf>
    <xf numFmtId="37" fontId="19" fillId="0" borderId="5" xfId="0" applyNumberFormat="1" applyFont="1" applyBorder="1" applyAlignment="1">
      <alignment horizontal="right" vertical="center"/>
    </xf>
    <xf numFmtId="0" fontId="24" fillId="0" borderId="0" xfId="0" applyFont="1" applyBorder="1" applyAlignment="1" applyProtection="1">
      <alignment vertical="center"/>
    </xf>
    <xf numFmtId="3" fontId="19" fillId="0" borderId="17" xfId="1" applyNumberFormat="1" applyFont="1" applyBorder="1" applyAlignment="1">
      <alignment horizontal="right" vertical="center"/>
    </xf>
    <xf numFmtId="0" fontId="19" fillId="0" borderId="17" xfId="0" applyFont="1" applyBorder="1" applyAlignment="1">
      <alignment vertical="center" wrapText="1"/>
    </xf>
    <xf numFmtId="37" fontId="19" fillId="0" borderId="19" xfId="0" applyNumberFormat="1" applyFont="1" applyBorder="1" applyAlignment="1" applyProtection="1">
      <alignment horizontal="right" vertical="center"/>
    </xf>
    <xf numFmtId="3" fontId="19" fillId="0" borderId="17" xfId="0" applyNumberFormat="1" applyFont="1" applyBorder="1" applyAlignment="1" applyProtection="1">
      <alignment vertical="center"/>
    </xf>
    <xf numFmtId="0" fontId="24" fillId="0" borderId="0" xfId="0" applyFont="1" applyProtection="1"/>
    <xf numFmtId="37" fontId="19" fillId="0" borderId="19" xfId="1" applyNumberFormat="1" applyFont="1" applyBorder="1" applyAlignment="1" applyProtection="1">
      <alignment horizontal="right" vertical="center"/>
    </xf>
    <xf numFmtId="0" fontId="0" fillId="0" borderId="0" xfId="0"/>
    <xf numFmtId="0" fontId="9" fillId="0" borderId="0" xfId="0" applyFont="1"/>
    <xf numFmtId="3" fontId="0" fillId="0" borderId="0" xfId="0" applyNumberFormat="1"/>
    <xf numFmtId="0" fontId="9" fillId="0" borderId="0" xfId="0" applyFont="1" applyBorder="1"/>
    <xf numFmtId="0" fontId="13" fillId="0" borderId="0" xfId="0" applyFont="1"/>
    <xf numFmtId="0" fontId="0" fillId="0" borderId="0" xfId="0" applyBorder="1"/>
    <xf numFmtId="0" fontId="13" fillId="0" borderId="0" xfId="0" applyFont="1" applyBorder="1"/>
    <xf numFmtId="0" fontId="0" fillId="0" borderId="0" xfId="0" applyAlignment="1">
      <alignment vertical="center"/>
    </xf>
    <xf numFmtId="0" fontId="0" fillId="0" borderId="0" xfId="0" applyBorder="1" applyAlignment="1">
      <alignment vertical="center"/>
    </xf>
    <xf numFmtId="37" fontId="0" fillId="0" borderId="0" xfId="0" applyNumberFormat="1"/>
    <xf numFmtId="0" fontId="19" fillId="0" borderId="0" xfId="0" applyFont="1" applyBorder="1" applyAlignment="1" applyProtection="1">
      <alignment vertical="center"/>
    </xf>
    <xf numFmtId="37" fontId="8" fillId="0" borderId="29" xfId="0" applyNumberFormat="1" applyFont="1" applyBorder="1" applyAlignment="1" applyProtection="1">
      <alignment horizontal="right" vertical="center"/>
    </xf>
    <xf numFmtId="37" fontId="8" fillId="0" borderId="30" xfId="0" applyNumberFormat="1" applyFont="1" applyBorder="1" applyAlignment="1" applyProtection="1">
      <alignment horizontal="right" vertical="center"/>
    </xf>
    <xf numFmtId="0" fontId="24" fillId="0" borderId="0" xfId="0" applyFont="1" applyBorder="1"/>
    <xf numFmtId="0" fontId="19" fillId="0" borderId="0" xfId="0" applyFont="1" applyBorder="1"/>
    <xf numFmtId="167" fontId="0" fillId="0" borderId="0" xfId="0" applyNumberFormat="1"/>
    <xf numFmtId="3" fontId="8" fillId="0" borderId="0" xfId="0" applyNumberFormat="1" applyFont="1" applyBorder="1" applyAlignment="1" applyProtection="1">
      <alignment vertical="center"/>
    </xf>
    <xf numFmtId="37" fontId="8" fillId="0" borderId="0" xfId="0" applyNumberFormat="1" applyFont="1" applyBorder="1" applyAlignment="1">
      <alignment vertical="center"/>
    </xf>
    <xf numFmtId="0" fontId="24" fillId="0" borderId="0" xfId="0" applyFont="1"/>
    <xf numFmtId="167" fontId="8" fillId="0" borderId="17" xfId="0" applyNumberFormat="1" applyFont="1" applyBorder="1"/>
    <xf numFmtId="0" fontId="8" fillId="0" borderId="0" xfId="0" applyFont="1" applyFill="1" applyBorder="1" applyAlignment="1" applyProtection="1">
      <alignment vertical="center"/>
    </xf>
    <xf numFmtId="0" fontId="19" fillId="0" borderId="17" xfId="0" applyFont="1" applyBorder="1" applyAlignment="1">
      <alignment horizontal="left" vertical="center"/>
    </xf>
    <xf numFmtId="37" fontId="9" fillId="0" borderId="0" xfId="0" applyNumberFormat="1" applyFont="1" applyBorder="1"/>
    <xf numFmtId="37" fontId="0" fillId="0" borderId="0" xfId="0" applyNumberFormat="1" applyBorder="1"/>
    <xf numFmtId="37" fontId="8" fillId="0" borderId="29" xfId="0" applyNumberFormat="1" applyFont="1" applyBorder="1" applyAlignment="1">
      <alignment vertical="center"/>
    </xf>
    <xf numFmtId="37" fontId="8" fillId="0" borderId="19" xfId="0" applyNumberFormat="1" applyFont="1" applyBorder="1" applyAlignment="1">
      <alignment vertical="center"/>
    </xf>
    <xf numFmtId="37" fontId="8" fillId="0" borderId="19" xfId="0" applyNumberFormat="1" applyFont="1" applyBorder="1" applyAlignment="1" applyProtection="1">
      <alignment horizontal="right" vertical="center"/>
    </xf>
    <xf numFmtId="167" fontId="19" fillId="0" borderId="18" xfId="0" applyNumberFormat="1" applyFont="1" applyBorder="1" applyAlignment="1" applyProtection="1">
      <alignment horizontal="right" vertical="center"/>
    </xf>
    <xf numFmtId="37" fontId="8" fillId="0" borderId="0" xfId="0" applyNumberFormat="1" applyFont="1" applyBorder="1" applyAlignment="1" applyProtection="1">
      <alignment horizontal="right" vertical="center"/>
    </xf>
    <xf numFmtId="0" fontId="21" fillId="0" borderId="0" xfId="0" applyFont="1"/>
    <xf numFmtId="0" fontId="21" fillId="0" borderId="0" xfId="0" applyFont="1" applyBorder="1"/>
    <xf numFmtId="0" fontId="36" fillId="0" borderId="0" xfId="0" applyFont="1" applyBorder="1" applyAlignment="1">
      <alignment horizontal="left"/>
    </xf>
    <xf numFmtId="3" fontId="0" fillId="0" borderId="0" xfId="0" applyNumberFormat="1" applyBorder="1" applyAlignment="1">
      <alignment vertical="center"/>
    </xf>
    <xf numFmtId="167" fontId="19" fillId="0" borderId="0" xfId="0" applyNumberFormat="1" applyFont="1" applyBorder="1" applyAlignment="1" applyProtection="1">
      <alignment vertical="center"/>
    </xf>
    <xf numFmtId="5" fontId="19" fillId="0" borderId="0" xfId="0" applyNumberFormat="1" applyFont="1" applyBorder="1" applyAlignment="1" applyProtection="1">
      <alignment vertical="center"/>
    </xf>
    <xf numFmtId="0" fontId="21" fillId="0" borderId="0" xfId="0" applyFont="1" applyFill="1" applyBorder="1"/>
    <xf numFmtId="0" fontId="21" fillId="0" borderId="0" xfId="0" applyFont="1" applyBorder="1" applyAlignment="1" applyProtection="1">
      <alignment vertical="center"/>
    </xf>
    <xf numFmtId="0" fontId="36" fillId="0" borderId="0" xfId="0" applyFont="1" applyBorder="1" applyAlignment="1">
      <alignment horizontal="left" vertical="top"/>
    </xf>
    <xf numFmtId="0" fontId="21" fillId="0" borderId="0" xfId="0" applyFont="1" applyBorder="1" applyAlignment="1">
      <alignment horizontal="left" vertical="top"/>
    </xf>
    <xf numFmtId="0" fontId="0" fillId="0" borderId="0" xfId="0" applyBorder="1" applyAlignment="1">
      <alignment horizontal="left" vertical="top"/>
    </xf>
    <xf numFmtId="3" fontId="19" fillId="2" borderId="0" xfId="0" applyNumberFormat="1" applyFont="1" applyFill="1" applyBorder="1" applyAlignment="1" applyProtection="1">
      <alignment horizontal="right"/>
    </xf>
    <xf numFmtId="3" fontId="19" fillId="2" borderId="0" xfId="0" applyNumberFormat="1" applyFont="1" applyFill="1" applyBorder="1" applyAlignment="1">
      <alignment horizontal="right"/>
    </xf>
    <xf numFmtId="167" fontId="19" fillId="2" borderId="0" xfId="0" applyNumberFormat="1" applyFont="1" applyFill="1" applyBorder="1" applyAlignment="1">
      <alignment horizontal="right"/>
    </xf>
    <xf numFmtId="165" fontId="19" fillId="2" borderId="0" xfId="0" applyNumberFormat="1" applyFont="1" applyFill="1" applyBorder="1" applyAlignment="1" applyProtection="1">
      <alignment horizontal="right"/>
    </xf>
    <xf numFmtId="166" fontId="19" fillId="2" borderId="0" xfId="0" applyNumberFormat="1" applyFont="1" applyFill="1" applyBorder="1" applyAlignment="1" applyProtection="1">
      <alignment horizontal="right"/>
    </xf>
    <xf numFmtId="9" fontId="0" fillId="0" borderId="0" xfId="2" applyFont="1"/>
    <xf numFmtId="0" fontId="14" fillId="0" borderId="0" xfId="0" applyFont="1"/>
    <xf numFmtId="3" fontId="14" fillId="0" borderId="0" xfId="0" applyNumberFormat="1" applyFont="1" applyBorder="1"/>
    <xf numFmtId="171" fontId="14" fillId="0" borderId="0" xfId="1" applyNumberFormat="1" applyFont="1"/>
    <xf numFmtId="166" fontId="14" fillId="0" borderId="0" xfId="2" applyNumberFormat="1" applyFont="1"/>
    <xf numFmtId="0" fontId="24" fillId="0" borderId="0" xfId="0" applyFont="1" applyBorder="1" applyAlignment="1">
      <alignment vertical="center"/>
    </xf>
    <xf numFmtId="0" fontId="24" fillId="0" borderId="14" xfId="0" applyFont="1" applyBorder="1" applyAlignment="1" applyProtection="1">
      <alignment vertical="center"/>
    </xf>
    <xf numFmtId="0" fontId="19" fillId="0" borderId="40" xfId="0" applyFont="1" applyBorder="1" applyAlignment="1">
      <alignment horizontal="right"/>
    </xf>
    <xf numFmtId="0" fontId="19" fillId="0" borderId="40" xfId="0" applyFont="1" applyBorder="1" applyAlignment="1">
      <alignment horizontal="right" vertical="center"/>
    </xf>
    <xf numFmtId="37" fontId="7" fillId="0" borderId="0" xfId="0" applyNumberFormat="1" applyFont="1"/>
    <xf numFmtId="5" fontId="7" fillId="0" borderId="0" xfId="0" applyNumberFormat="1" applyFont="1"/>
    <xf numFmtId="166" fontId="8" fillId="0" borderId="0" xfId="2" applyNumberFormat="1" applyFont="1"/>
    <xf numFmtId="3" fontId="19" fillId="0" borderId="0" xfId="0" applyNumberFormat="1" applyFont="1"/>
    <xf numFmtId="0" fontId="24" fillId="0" borderId="25" xfId="0" applyFont="1" applyBorder="1" applyAlignment="1">
      <alignment vertical="center"/>
    </xf>
    <xf numFmtId="0" fontId="24" fillId="0" borderId="2" xfId="0" applyFont="1" applyBorder="1" applyAlignment="1">
      <alignment vertical="center"/>
    </xf>
    <xf numFmtId="171" fontId="33" fillId="0" borderId="0" xfId="1" applyNumberFormat="1" applyFont="1"/>
    <xf numFmtId="4" fontId="8" fillId="0" borderId="0" xfId="0" applyNumberFormat="1" applyFont="1"/>
    <xf numFmtId="0" fontId="24" fillId="2" borderId="2" xfId="0" applyFont="1" applyFill="1" applyBorder="1" applyAlignment="1">
      <alignment horizontal="left" vertical="center"/>
    </xf>
    <xf numFmtId="0" fontId="24" fillId="0" borderId="14" xfId="0" applyFont="1" applyBorder="1" applyAlignment="1">
      <alignment vertical="center"/>
    </xf>
    <xf numFmtId="0" fontId="8" fillId="0" borderId="6" xfId="0" applyFont="1" applyFill="1" applyBorder="1" applyAlignment="1">
      <alignment vertical="center"/>
    </xf>
    <xf numFmtId="0" fontId="8" fillId="0" borderId="5" xfId="0" applyNumberFormat="1" applyFont="1" applyFill="1" applyBorder="1" applyAlignment="1" applyProtection="1">
      <alignment horizontal="right" vertical="center"/>
    </xf>
    <xf numFmtId="37" fontId="8" fillId="0" borderId="5" xfId="0" applyNumberFormat="1" applyFont="1" applyFill="1" applyBorder="1" applyAlignment="1" applyProtection="1">
      <alignment horizontal="right" vertical="center"/>
    </xf>
    <xf numFmtId="3" fontId="7" fillId="0" borderId="0" xfId="0" applyNumberFormat="1" applyFont="1" applyFill="1"/>
    <xf numFmtId="0" fontId="8" fillId="0" borderId="9" xfId="0" applyFont="1" applyFill="1" applyBorder="1" applyAlignment="1">
      <alignment vertical="center"/>
    </xf>
    <xf numFmtId="0" fontId="8" fillId="0" borderId="9" xfId="0" applyNumberFormat="1" applyFont="1" applyFill="1" applyBorder="1" applyAlignment="1" applyProtection="1">
      <alignment horizontal="right" vertical="center"/>
    </xf>
    <xf numFmtId="37" fontId="8" fillId="0" borderId="9" xfId="0" applyNumberFormat="1" applyFont="1" applyFill="1" applyBorder="1" applyAlignment="1" applyProtection="1">
      <alignment horizontal="right" vertical="center"/>
    </xf>
    <xf numFmtId="0" fontId="8" fillId="0" borderId="0" xfId="0" applyFont="1" applyFill="1" applyAlignment="1">
      <alignment vertical="center"/>
    </xf>
    <xf numFmtId="3" fontId="8" fillId="0" borderId="0" xfId="0" applyNumberFormat="1" applyFont="1" applyFill="1" applyAlignment="1">
      <alignment horizontal="right" vertical="center"/>
    </xf>
    <xf numFmtId="37" fontId="8" fillId="0" borderId="37" xfId="0" applyNumberFormat="1" applyFont="1" applyFill="1" applyBorder="1" applyAlignment="1">
      <alignment vertical="center"/>
    </xf>
    <xf numFmtId="1" fontId="8" fillId="0" borderId="37" xfId="0" applyNumberFormat="1" applyFont="1" applyFill="1" applyBorder="1" applyAlignment="1">
      <alignment vertical="center"/>
    </xf>
    <xf numFmtId="1" fontId="19" fillId="0" borderId="37" xfId="0" applyNumberFormat="1" applyFont="1" applyFill="1" applyBorder="1" applyAlignment="1">
      <alignment vertical="center"/>
    </xf>
    <xf numFmtId="3" fontId="8" fillId="0" borderId="17" xfId="0" applyNumberFormat="1" applyFont="1" applyFill="1" applyBorder="1" applyAlignment="1">
      <alignment vertical="center"/>
    </xf>
    <xf numFmtId="167" fontId="19" fillId="0" borderId="0" xfId="0" applyNumberFormat="1" applyFont="1" applyFill="1" applyBorder="1" applyAlignment="1">
      <alignment vertical="center"/>
    </xf>
    <xf numFmtId="167" fontId="9" fillId="0" borderId="0" xfId="0" applyNumberFormat="1" applyFont="1" applyFill="1"/>
    <xf numFmtId="0" fontId="21" fillId="0" borderId="0" xfId="0" applyFont="1" applyFill="1" applyBorder="1" applyAlignment="1">
      <alignment vertical="center" wrapText="1"/>
    </xf>
    <xf numFmtId="0" fontId="21" fillId="0" borderId="0" xfId="0" applyFont="1" applyBorder="1" applyAlignment="1">
      <alignment vertical="center" wrapText="1"/>
    </xf>
    <xf numFmtId="177" fontId="22" fillId="3" borderId="30" xfId="0" applyNumberFormat="1" applyFont="1" applyFill="1" applyBorder="1" applyAlignment="1">
      <alignment vertical="center"/>
    </xf>
    <xf numFmtId="167" fontId="8" fillId="0" borderId="0" xfId="1" applyNumberFormat="1" applyFont="1" applyProtection="1"/>
    <xf numFmtId="10" fontId="8" fillId="0" borderId="0" xfId="2" applyNumberFormat="1" applyFont="1"/>
    <xf numFmtId="0" fontId="21" fillId="0" borderId="0" xfId="0" applyFont="1" applyBorder="1" applyAlignment="1">
      <alignment horizontal="left" vertical="center" wrapText="1"/>
    </xf>
    <xf numFmtId="0" fontId="36" fillId="0" borderId="0" xfId="0" applyFont="1" applyBorder="1" applyAlignment="1">
      <alignment horizontal="center"/>
    </xf>
    <xf numFmtId="0" fontId="21" fillId="0" borderId="0"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19" fillId="0" borderId="17" xfId="0" applyFont="1" applyFill="1" applyBorder="1" applyAlignment="1" applyProtection="1">
      <alignment horizontal="center" vertical="center"/>
    </xf>
    <xf numFmtId="0" fontId="24" fillId="0" borderId="0" xfId="0" applyFont="1" applyFill="1" applyBorder="1" applyAlignment="1">
      <alignment horizontal="left" vertical="center" wrapText="1"/>
    </xf>
    <xf numFmtId="0" fontId="19" fillId="0" borderId="14" xfId="0" applyFont="1" applyFill="1" applyBorder="1" applyAlignment="1" applyProtection="1">
      <alignment horizontal="center"/>
    </xf>
    <xf numFmtId="0" fontId="19" fillId="0" borderId="14" xfId="0" applyFont="1" applyFill="1" applyBorder="1" applyAlignment="1" applyProtection="1">
      <alignment horizontal="center" vertical="center"/>
    </xf>
    <xf numFmtId="0" fontId="19" fillId="0" borderId="0" xfId="0" applyFont="1" applyAlignment="1">
      <alignment horizontal="center"/>
    </xf>
    <xf numFmtId="0" fontId="24" fillId="0" borderId="20" xfId="0" applyFont="1" applyBorder="1" applyAlignment="1">
      <alignment horizontal="left" vertical="center" wrapText="1"/>
    </xf>
    <xf numFmtId="0" fontId="19" fillId="0" borderId="14" xfId="0" applyFont="1" applyBorder="1" applyAlignment="1" applyProtection="1">
      <alignment horizontal="center" vertical="center"/>
    </xf>
    <xf numFmtId="0" fontId="19" fillId="0" borderId="22"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22" xfId="0" applyFont="1" applyBorder="1" applyAlignment="1" applyProtection="1">
      <alignment horizontal="center" wrapText="1"/>
    </xf>
    <xf numFmtId="0" fontId="19" fillId="0" borderId="14" xfId="0" applyFont="1" applyBorder="1" applyAlignment="1" applyProtection="1">
      <alignment horizontal="center" wrapText="1"/>
    </xf>
    <xf numFmtId="0" fontId="19" fillId="0" borderId="23" xfId="0" applyFont="1" applyBorder="1" applyAlignment="1">
      <alignment horizontal="center" vertical="center"/>
    </xf>
    <xf numFmtId="0" fontId="24" fillId="0" borderId="14" xfId="0" applyFont="1" applyBorder="1" applyAlignment="1">
      <alignment horizontal="left" vertical="center" wrapText="1"/>
    </xf>
    <xf numFmtId="0" fontId="19" fillId="0" borderId="8" xfId="0" applyFont="1" applyBorder="1" applyAlignment="1">
      <alignment horizontal="center" vertical="center"/>
    </xf>
    <xf numFmtId="0" fontId="24" fillId="0" borderId="28" xfId="0" applyFont="1" applyBorder="1" applyAlignment="1">
      <alignment horizontal="left" vertical="center" wrapText="1"/>
    </xf>
    <xf numFmtId="0" fontId="19" fillId="0" borderId="8"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8" xfId="0" applyFont="1" applyBorder="1" applyAlignment="1" applyProtection="1">
      <alignment horizontal="center" vertical="center"/>
    </xf>
    <xf numFmtId="0" fontId="33" fillId="0" borderId="25" xfId="0" applyFont="1" applyBorder="1" applyAlignment="1" applyProtection="1">
      <alignment horizontal="center" vertical="center"/>
    </xf>
    <xf numFmtId="0" fontId="19" fillId="0" borderId="34"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33" fillId="0" borderId="14" xfId="0" applyFont="1" applyBorder="1" applyAlignment="1">
      <alignment horizontal="left" vertical="center" wrapText="1"/>
    </xf>
    <xf numFmtId="0" fontId="19" fillId="0" borderId="38" xfId="0" applyFont="1" applyBorder="1" applyAlignment="1">
      <alignment horizontal="center" vertical="center"/>
    </xf>
    <xf numFmtId="0" fontId="19" fillId="0" borderId="38" xfId="0" applyFont="1" applyBorder="1" applyAlignment="1">
      <alignment horizontal="center"/>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2" xfId="0" applyFont="1" applyBorder="1" applyAlignment="1">
      <alignment horizontal="center" wrapText="1"/>
    </xf>
    <xf numFmtId="0" fontId="19" fillId="0" borderId="30" xfId="0" applyFont="1" applyBorder="1" applyAlignment="1">
      <alignment horizontal="center" vertical="center"/>
    </xf>
    <xf numFmtId="0" fontId="19" fillId="0" borderId="40" xfId="0" applyFont="1" applyBorder="1" applyAlignment="1">
      <alignment horizontal="center" vertical="center"/>
    </xf>
    <xf numFmtId="49" fontId="19" fillId="0" borderId="40" xfId="0" applyNumberFormat="1" applyFont="1" applyBorder="1" applyAlignment="1">
      <alignment horizontal="center" vertical="center"/>
    </xf>
    <xf numFmtId="0" fontId="19" fillId="0" borderId="17" xfId="0" applyFont="1" applyBorder="1" applyAlignment="1" applyProtection="1">
      <alignment horizontal="center" vertical="center"/>
    </xf>
    <xf numFmtId="0" fontId="19" fillId="0" borderId="17" xfId="0" applyFont="1" applyBorder="1" applyAlignment="1">
      <alignment horizontal="center"/>
    </xf>
    <xf numFmtId="0" fontId="8" fillId="0" borderId="0" xfId="0" applyFont="1" applyBorder="1" applyAlignment="1">
      <alignment horizontal="center"/>
    </xf>
    <xf numFmtId="2" fontId="19" fillId="0" borderId="17" xfId="0" applyNumberFormat="1" applyFont="1" applyBorder="1" applyAlignment="1">
      <alignment horizontal="center" vertical="center"/>
    </xf>
    <xf numFmtId="0" fontId="24" fillId="0" borderId="14" xfId="0" applyFont="1" applyBorder="1" applyAlignment="1" applyProtection="1">
      <alignment horizontal="left" vertical="center"/>
    </xf>
    <xf numFmtId="37" fontId="19" fillId="0" borderId="17" xfId="0" applyNumberFormat="1" applyFont="1" applyBorder="1" applyAlignment="1">
      <alignment horizontal="center" wrapText="1"/>
    </xf>
    <xf numFmtId="37" fontId="19" fillId="0" borderId="17" xfId="0" applyNumberFormat="1" applyFont="1" applyBorder="1" applyAlignment="1">
      <alignment horizontal="center"/>
    </xf>
    <xf numFmtId="0" fontId="19" fillId="0" borderId="28" xfId="0" applyFont="1" applyBorder="1" applyAlignment="1">
      <alignment horizontal="center"/>
    </xf>
    <xf numFmtId="0" fontId="8" fillId="0" borderId="1" xfId="0" applyFont="1" applyBorder="1" applyAlignment="1">
      <alignment horizontal="left" wrapText="1"/>
    </xf>
    <xf numFmtId="0" fontId="8" fillId="0" borderId="0" xfId="0" applyFont="1" applyAlignment="1">
      <alignment horizontal="left" wrapText="1"/>
    </xf>
    <xf numFmtId="0" fontId="24" fillId="2" borderId="1" xfId="0" applyFont="1" applyFill="1" applyBorder="1" applyAlignment="1">
      <alignment horizontal="left" vertical="center" wrapText="1"/>
    </xf>
    <xf numFmtId="0" fontId="19" fillId="2" borderId="30" xfId="0" applyFont="1" applyFill="1" applyBorder="1" applyAlignment="1">
      <alignment horizontal="center"/>
    </xf>
    <xf numFmtId="0" fontId="33" fillId="2" borderId="1" xfId="0" applyFont="1" applyFill="1" applyBorder="1" applyAlignment="1">
      <alignment horizontal="left" vertical="center" wrapText="1"/>
    </xf>
  </cellXfs>
  <cellStyles count="40">
    <cellStyle name="Comma" xfId="1" builtinId="3"/>
    <cellStyle name="Comma 2" xfId="6"/>
    <cellStyle name="Comma 3" xfId="4"/>
    <cellStyle name="Comma 3 2" xfId="13"/>
    <cellStyle name="Comma 3 2 2" xfId="21"/>
    <cellStyle name="Comma 3 2 2 2" xfId="37"/>
    <cellStyle name="Comma 3 2 3" xfId="29"/>
    <cellStyle name="Comma 3 3" xfId="17"/>
    <cellStyle name="Comma 3 3 2" xfId="33"/>
    <cellStyle name="Comma 3 4" xfId="25"/>
    <cellStyle name="Currency" xfId="11" builtinId="4"/>
    <cellStyle name="Currency 2" xfId="7"/>
    <cellStyle name="Normal" xfId="0" builtinId="0"/>
    <cellStyle name="Normal 2" xfId="5"/>
    <cellStyle name="Normal 3" xfId="3"/>
    <cellStyle name="Normal 3 2" xfId="12"/>
    <cellStyle name="Normal 3 2 2" xfId="20"/>
    <cellStyle name="Normal 3 2 2 2" xfId="36"/>
    <cellStyle name="Normal 3 2 3" xfId="28"/>
    <cellStyle name="Normal 3 3" xfId="16"/>
    <cellStyle name="Normal 3 3 2" xfId="32"/>
    <cellStyle name="Normal 3 4" xfId="24"/>
    <cellStyle name="Normal 4" xfId="9"/>
    <cellStyle name="Normal 4 2" xfId="14"/>
    <cellStyle name="Normal 4 2 2" xfId="22"/>
    <cellStyle name="Normal 4 2 2 2" xfId="38"/>
    <cellStyle name="Normal 4 2 3" xfId="30"/>
    <cellStyle name="Normal 4 3" xfId="18"/>
    <cellStyle name="Normal 4 3 2" xfId="34"/>
    <cellStyle name="Normal 4 4" xfId="26"/>
    <cellStyle name="Normal 5" xfId="10"/>
    <cellStyle name="Normal 5 2" xfId="15"/>
    <cellStyle name="Normal 5 2 2" xfId="23"/>
    <cellStyle name="Normal 5 2 2 2" xfId="39"/>
    <cellStyle name="Normal 5 2 3" xfId="31"/>
    <cellStyle name="Normal 5 3" xfId="19"/>
    <cellStyle name="Normal 5 3 2" xfId="35"/>
    <cellStyle name="Normal 5 4" xfId="27"/>
    <cellStyle name="Percent" xfId="2" builtinId="5"/>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latin typeface="Arial Narrow" pitchFamily="34" charset="0"/>
            </a:defRPr>
          </a:pPr>
          <a:endParaRPr lang="en-US"/>
        </a:p>
      </c:txPr>
    </c:title>
    <c:autoTitleDeleted val="0"/>
    <c:plotArea>
      <c:layout/>
      <c:pieChart>
        <c:varyColors val="1"/>
        <c:ser>
          <c:idx val="0"/>
          <c:order val="0"/>
          <c:tx>
            <c:strRef>
              <c:f>'1'!$B$2:$C$2</c:f>
              <c:strCache>
                <c:ptCount val="1"/>
                <c:pt idx="0">
                  <c:v>2008</c:v>
                </c:pt>
              </c:strCache>
            </c:strRef>
          </c:tx>
          <c:dLbls>
            <c:dLbl>
              <c:idx val="0"/>
              <c:layout>
                <c:manualLayout>
                  <c:x val="2.6889763779527766E-2"/>
                  <c:y val="-6.4720764071157774E-2"/>
                </c:manualLayout>
              </c:layout>
              <c:showLegendKey val="0"/>
              <c:showVal val="0"/>
              <c:showCatName val="0"/>
              <c:showSerName val="0"/>
              <c:showPercent val="1"/>
              <c:showBubbleSize val="0"/>
            </c:dLbl>
            <c:dLbl>
              <c:idx val="1"/>
              <c:layout>
                <c:manualLayout>
                  <c:x val="-5.2365157480314957E-2"/>
                  <c:y val="-9.5286526684164475E-3"/>
                </c:manualLayout>
              </c:layout>
              <c:showLegendKey val="0"/>
              <c:showVal val="0"/>
              <c:showCatName val="0"/>
              <c:showSerName val="0"/>
              <c:showPercent val="1"/>
              <c:showBubbleSize val="0"/>
            </c:dLbl>
            <c:dLbl>
              <c:idx val="2"/>
              <c:layout>
                <c:manualLayout>
                  <c:x val="-2.2301673228346492E-2"/>
                  <c:y val="-4.0133785360163307E-2"/>
                </c:manualLayout>
              </c:layout>
              <c:showLegendKey val="0"/>
              <c:showVal val="0"/>
              <c:showCatName val="0"/>
              <c:showSerName val="0"/>
              <c:showPercent val="1"/>
              <c:showBubbleSize val="0"/>
            </c:dLbl>
            <c:dLbl>
              <c:idx val="3"/>
              <c:layout>
                <c:manualLayout>
                  <c:x val="1.4139763779527558E-2"/>
                  <c:y val="-2.265711577719479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'1'!$A$5:$A$8</c:f>
              <c:strCache>
                <c:ptCount val="4"/>
                <c:pt idx="0">
                  <c:v>Article 9-A</c:v>
                </c:pt>
                <c:pt idx="1">
                  <c:v>Article 9</c:v>
                </c:pt>
                <c:pt idx="2">
                  <c:v>Article 32</c:v>
                </c:pt>
                <c:pt idx="3">
                  <c:v>Article 33</c:v>
                </c:pt>
              </c:strCache>
            </c:strRef>
          </c:cat>
          <c:val>
            <c:numRef>
              <c:f>'1'!$C$5:$C$8</c:f>
              <c:numCache>
                <c:formatCode>#,##0</c:formatCode>
                <c:ptCount val="4"/>
                <c:pt idx="0">
                  <c:v>2196632268.3600001</c:v>
                </c:pt>
                <c:pt idx="1">
                  <c:v>749409321</c:v>
                </c:pt>
                <c:pt idx="2">
                  <c:v>725196371</c:v>
                </c:pt>
                <c:pt idx="3">
                  <c:v>965418568</c:v>
                </c:pt>
              </c:numCache>
            </c:numRef>
          </c:val>
        </c:ser>
        <c:dLbls>
          <c:showLegendKey val="0"/>
          <c:showVal val="0"/>
          <c:showCatName val="0"/>
          <c:showSerName val="0"/>
          <c:showPercent val="0"/>
          <c:showBubbleSize val="0"/>
          <c:showLeaderLines val="0"/>
        </c:dLbls>
        <c:firstSliceAng val="0"/>
      </c:pieChart>
    </c:plotArea>
    <c:legend>
      <c:legendPos val="b"/>
      <c:layout>
        <c:manualLayout>
          <c:xMode val="edge"/>
          <c:yMode val="edge"/>
          <c:x val="2.1446928138721982E-2"/>
          <c:y val="0.89253827646544182"/>
          <c:w val="0.97855307186127805"/>
          <c:h val="7.9683945756780408E-2"/>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2009</a:t>
            </a:r>
          </a:p>
        </c:rich>
      </c:tx>
      <c:overlay val="0"/>
    </c:title>
    <c:autoTitleDeleted val="0"/>
    <c:plotArea>
      <c:layout/>
      <c:pieChart>
        <c:varyColors val="1"/>
        <c:ser>
          <c:idx val="0"/>
          <c:order val="0"/>
          <c:dLbls>
            <c:dLbl>
              <c:idx val="2"/>
              <c:layout>
                <c:manualLayout>
                  <c:x val="7.9116805314589922E-3"/>
                  <c:y val="0.14531022163896179"/>
                </c:manualLayout>
              </c:layout>
              <c:showLegendKey val="0"/>
              <c:showVal val="0"/>
              <c:showCatName val="0"/>
              <c:showSerName val="0"/>
              <c:showPercent val="1"/>
              <c:showBubbleSize val="0"/>
            </c:dLbl>
            <c:dLbl>
              <c:idx val="3"/>
              <c:layout>
                <c:manualLayout>
                  <c:x val="-8.8704865281670306E-2"/>
                  <c:y val="2.5084208223972004E-2"/>
                </c:manualLayout>
              </c:layout>
              <c:showLegendKey val="0"/>
              <c:showVal val="0"/>
              <c:showCatName val="0"/>
              <c:showSerName val="0"/>
              <c:showPercent val="1"/>
              <c:showBubbleSize val="0"/>
            </c:dLbl>
            <c:dLbl>
              <c:idx val="4"/>
              <c:layout>
                <c:manualLayout>
                  <c:x val="-0.10175734389133562"/>
                  <c:y val="-7.6490594925634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'23'!$A$5:$A$10</c:f>
              <c:strCache>
                <c:ptCount val="6"/>
                <c:pt idx="0">
                  <c:v>Section 183</c:v>
                </c:pt>
                <c:pt idx="1">
                  <c:v>Section 184</c:v>
                </c:pt>
                <c:pt idx="2">
                  <c:v>Section 185</c:v>
                </c:pt>
                <c:pt idx="3">
                  <c:v>Section 186</c:v>
                </c:pt>
                <c:pt idx="4">
                  <c:v>Section 186-a</c:v>
                </c:pt>
                <c:pt idx="5">
                  <c:v>Section 186-e</c:v>
                </c:pt>
              </c:strCache>
            </c:strRef>
          </c:cat>
          <c:val>
            <c:numRef>
              <c:f>'23'!$C$5:$C$10</c:f>
              <c:numCache>
                <c:formatCode>#,##0</c:formatCode>
                <c:ptCount val="6"/>
                <c:pt idx="0">
                  <c:v>1228</c:v>
                </c:pt>
                <c:pt idx="1">
                  <c:v>998</c:v>
                </c:pt>
                <c:pt idx="2">
                  <c:v>45</c:v>
                </c:pt>
                <c:pt idx="3">
                  <c:v>23</c:v>
                </c:pt>
                <c:pt idx="4">
                  <c:v>24</c:v>
                </c:pt>
                <c:pt idx="5">
                  <c:v>886</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2008</a:t>
            </a:r>
          </a:p>
        </c:rich>
      </c:tx>
      <c:layout>
        <c:manualLayout>
          <c:xMode val="edge"/>
          <c:yMode val="edge"/>
          <c:x val="0.38943898679331751"/>
          <c:y val="9.2592592592592587E-3"/>
        </c:manualLayout>
      </c:layout>
      <c:overlay val="0"/>
    </c:title>
    <c:autoTitleDeleted val="0"/>
    <c:plotArea>
      <c:layout>
        <c:manualLayout>
          <c:layoutTarget val="inner"/>
          <c:xMode val="edge"/>
          <c:yMode val="edge"/>
          <c:x val="0.24385951756030497"/>
          <c:y val="0.22806758530183727"/>
          <c:w val="0.4868841394825647"/>
          <c:h val="0.53252952755905514"/>
        </c:manualLayout>
      </c:layout>
      <c:pieChart>
        <c:varyColors val="1"/>
        <c:ser>
          <c:idx val="0"/>
          <c:order val="0"/>
          <c:dLbls>
            <c:dLbl>
              <c:idx val="0"/>
              <c:layout>
                <c:manualLayout>
                  <c:x val="-1.0918963254593177E-2"/>
                  <c:y val="-3.6678696412948381E-2"/>
                </c:manualLayout>
              </c:layout>
              <c:showLegendKey val="0"/>
              <c:showVal val="0"/>
              <c:showCatName val="0"/>
              <c:showSerName val="0"/>
              <c:showPercent val="1"/>
              <c:showBubbleSize val="0"/>
            </c:dLbl>
            <c:dLbl>
              <c:idx val="1"/>
              <c:layout>
                <c:manualLayout>
                  <c:x val="-6.6367016622922133E-3"/>
                  <c:y val="-2.7663677456984545E-2"/>
                </c:manualLayout>
              </c:layout>
              <c:showLegendKey val="0"/>
              <c:showVal val="0"/>
              <c:showCatName val="0"/>
              <c:showSerName val="0"/>
              <c:showPercent val="1"/>
              <c:showBubbleSize val="0"/>
            </c:dLbl>
            <c:dLbl>
              <c:idx val="2"/>
              <c:layout>
                <c:manualLayout>
                  <c:x val="4.575021872265967E-2"/>
                  <c:y val="-2.5731262758821812E-2"/>
                </c:manualLayout>
              </c:layout>
              <c:showLegendKey val="0"/>
              <c:showVal val="0"/>
              <c:showCatName val="0"/>
              <c:showSerName val="0"/>
              <c:showPercent val="1"/>
              <c:showBubbleSize val="0"/>
            </c:dLbl>
            <c:dLbl>
              <c:idx val="3"/>
              <c:layout>
                <c:manualLayout>
                  <c:x val="4.9446522309711284E-2"/>
                  <c:y val="3.5970034995625545E-2"/>
                </c:manualLayout>
              </c:layout>
              <c:showLegendKey val="0"/>
              <c:showVal val="0"/>
              <c:showCatName val="0"/>
              <c:showSerName val="0"/>
              <c:showPercent val="1"/>
              <c:showBubbleSize val="0"/>
            </c:dLbl>
            <c:dLbl>
              <c:idx val="5"/>
              <c:layout>
                <c:manualLayout>
                  <c:x val="0.11516754155730534"/>
                  <c:y val="-8.888451443569553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'24'!$A$5:$A$10</c:f>
              <c:strCache>
                <c:ptCount val="6"/>
                <c:pt idx="0">
                  <c:v>Section 183</c:v>
                </c:pt>
                <c:pt idx="1">
                  <c:v>Section 184</c:v>
                </c:pt>
                <c:pt idx="2">
                  <c:v>Section 185</c:v>
                </c:pt>
                <c:pt idx="3">
                  <c:v>Section 186</c:v>
                </c:pt>
                <c:pt idx="4">
                  <c:v>Section 186-a</c:v>
                </c:pt>
                <c:pt idx="5">
                  <c:v>Section 186-e</c:v>
                </c:pt>
              </c:strCache>
            </c:strRef>
          </c:cat>
          <c:val>
            <c:numRef>
              <c:f>'24'!$B$5:$B$10</c:f>
              <c:numCache>
                <c:formatCode>#,##0</c:formatCode>
                <c:ptCount val="6"/>
                <c:pt idx="0" formatCode="&quot;$&quot;#,##0">
                  <c:v>21318127</c:v>
                </c:pt>
                <c:pt idx="1">
                  <c:v>77812568</c:v>
                </c:pt>
                <c:pt idx="2">
                  <c:v>23401</c:v>
                </c:pt>
                <c:pt idx="3">
                  <c:v>27955323</c:v>
                </c:pt>
                <c:pt idx="4">
                  <c:v>105245100</c:v>
                </c:pt>
                <c:pt idx="5">
                  <c:v>517054802</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2009</a:t>
            </a:r>
          </a:p>
        </c:rich>
      </c:tx>
      <c:overlay val="0"/>
    </c:title>
    <c:autoTitleDeleted val="0"/>
    <c:plotArea>
      <c:layout>
        <c:manualLayout>
          <c:layoutTarget val="inner"/>
          <c:xMode val="edge"/>
          <c:yMode val="edge"/>
          <c:x val="0.2607907344915219"/>
          <c:y val="0.21880832604257802"/>
          <c:w val="0.4868841394825647"/>
          <c:h val="0.53252952755905514"/>
        </c:manualLayout>
      </c:layout>
      <c:pieChart>
        <c:varyColors val="1"/>
        <c:ser>
          <c:idx val="0"/>
          <c:order val="0"/>
          <c:dLbls>
            <c:dLbl>
              <c:idx val="2"/>
              <c:layout>
                <c:manualLayout>
                  <c:x val="-3.37541140690747E-3"/>
                  <c:y val="-9.5013123359580058E-3"/>
                </c:manualLayout>
              </c:layout>
              <c:showLegendKey val="0"/>
              <c:showVal val="0"/>
              <c:showCatName val="0"/>
              <c:showSerName val="0"/>
              <c:showPercent val="1"/>
              <c:showBubbleSize val="0"/>
            </c:dLbl>
            <c:dLbl>
              <c:idx val="5"/>
              <c:layout>
                <c:manualLayout>
                  <c:x val="0.13984645669291337"/>
                  <c:y val="-7.882837561971420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'24'!$A$5:$A$10</c:f>
              <c:strCache>
                <c:ptCount val="6"/>
                <c:pt idx="0">
                  <c:v>Section 183</c:v>
                </c:pt>
                <c:pt idx="1">
                  <c:v>Section 184</c:v>
                </c:pt>
                <c:pt idx="2">
                  <c:v>Section 185</c:v>
                </c:pt>
                <c:pt idx="3">
                  <c:v>Section 186</c:v>
                </c:pt>
                <c:pt idx="4">
                  <c:v>Section 186-a</c:v>
                </c:pt>
                <c:pt idx="5">
                  <c:v>Section 186-e</c:v>
                </c:pt>
              </c:strCache>
            </c:strRef>
          </c:cat>
          <c:val>
            <c:numRef>
              <c:f>'24'!$C$5:$C$10</c:f>
              <c:numCache>
                <c:formatCode>#,##0</c:formatCode>
                <c:ptCount val="6"/>
                <c:pt idx="0" formatCode="&quot;$&quot;#,##0">
                  <c:v>19286968</c:v>
                </c:pt>
                <c:pt idx="1">
                  <c:v>60082900</c:v>
                </c:pt>
                <c:pt idx="2">
                  <c:v>24505</c:v>
                </c:pt>
                <c:pt idx="3">
                  <c:v>27551541</c:v>
                </c:pt>
                <c:pt idx="4">
                  <c:v>118410258</c:v>
                </c:pt>
                <c:pt idx="5">
                  <c:v>444713657</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2008</a:t>
            </a:r>
          </a:p>
        </c:rich>
      </c:tx>
      <c:layout>
        <c:manualLayout>
          <c:xMode val="edge"/>
          <c:yMode val="edge"/>
          <c:x val="0.41033755274261602"/>
          <c:y val="4.6296296296296294E-3"/>
        </c:manualLayout>
      </c:layout>
      <c:overlay val="0"/>
    </c:title>
    <c:autoTitleDeleted val="0"/>
    <c:plotArea>
      <c:layout>
        <c:manualLayout>
          <c:layoutTarget val="inner"/>
          <c:xMode val="edge"/>
          <c:yMode val="edge"/>
          <c:x val="0.2623014053623044"/>
          <c:y val="0.17007910469524642"/>
          <c:w val="0.54290807003554931"/>
          <c:h val="0.59569079906678335"/>
        </c:manualLayout>
      </c:layout>
      <c:pieChart>
        <c:varyColors val="1"/>
        <c:ser>
          <c:idx val="0"/>
          <c:order val="0"/>
          <c:dLbls>
            <c:dLbl>
              <c:idx val="5"/>
              <c:layout>
                <c:manualLayout>
                  <c:x val="0.10500448519884381"/>
                  <c:y val="-3.5977690288713914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'25'!$A$5:$A$11</c:f>
              <c:strCache>
                <c:ptCount val="7"/>
                <c:pt idx="0">
                  <c:v>Truck Transportation</c:v>
                </c:pt>
                <c:pt idx="1">
                  <c:v>Telecommunications</c:v>
                </c:pt>
                <c:pt idx="2">
                  <c:v>Accomodation</c:v>
                </c:pt>
                <c:pt idx="3">
                  <c:v>Water Transportation</c:v>
                </c:pt>
                <c:pt idx="4">
                  <c:v>Utilities</c:v>
                </c:pt>
                <c:pt idx="5">
                  <c:v>Rail Transportation</c:v>
                </c:pt>
                <c:pt idx="6">
                  <c:v>Other Industries</c:v>
                </c:pt>
              </c:strCache>
            </c:strRef>
          </c:cat>
          <c:val>
            <c:numRef>
              <c:f>'25'!$H$5:$H$11</c:f>
              <c:numCache>
                <c:formatCode>#,##0</c:formatCode>
                <c:ptCount val="7"/>
                <c:pt idx="0">
                  <c:v>1405</c:v>
                </c:pt>
                <c:pt idx="1">
                  <c:v>1007</c:v>
                </c:pt>
                <c:pt idx="2">
                  <c:v>332</c:v>
                </c:pt>
                <c:pt idx="3">
                  <c:v>196</c:v>
                </c:pt>
                <c:pt idx="4">
                  <c:v>71</c:v>
                </c:pt>
                <c:pt idx="5">
                  <c:v>71</c:v>
                </c:pt>
                <c:pt idx="6">
                  <c:v>292</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6968175853018372"/>
          <c:w val="1"/>
          <c:h val="0.23031824146981628"/>
        </c:manualLayout>
      </c:layout>
      <c:overlay val="0"/>
      <c:txPr>
        <a:bodyPr/>
        <a:lstStyle/>
        <a:p>
          <a:pPr>
            <a:defRPr>
              <a:latin typeface="Arial Narrow"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2009</a:t>
            </a:r>
          </a:p>
        </c:rich>
      </c:tx>
      <c:overlay val="0"/>
    </c:title>
    <c:autoTitleDeleted val="0"/>
    <c:plotArea>
      <c:layout>
        <c:manualLayout>
          <c:layoutTarget val="inner"/>
          <c:xMode val="edge"/>
          <c:yMode val="edge"/>
          <c:x val="0.25884497876251272"/>
          <c:y val="0.16081984543598718"/>
          <c:w val="0.52857712975152549"/>
          <c:h val="0.5818019101778944"/>
        </c:manualLayout>
      </c:layout>
      <c:pieChart>
        <c:varyColors val="1"/>
        <c:ser>
          <c:idx val="0"/>
          <c:order val="0"/>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'25'!$A$16:$A$22</c:f>
              <c:strCache>
                <c:ptCount val="7"/>
                <c:pt idx="0">
                  <c:v>Truck Transportation</c:v>
                </c:pt>
                <c:pt idx="1">
                  <c:v>Telecommunications</c:v>
                </c:pt>
                <c:pt idx="2">
                  <c:v>Accomodation</c:v>
                </c:pt>
                <c:pt idx="3">
                  <c:v>Water Transportation</c:v>
                </c:pt>
                <c:pt idx="4">
                  <c:v>Utilities</c:v>
                </c:pt>
                <c:pt idx="5">
                  <c:v>Rail Transportation</c:v>
                </c:pt>
                <c:pt idx="6">
                  <c:v>Other Industries</c:v>
                </c:pt>
              </c:strCache>
            </c:strRef>
          </c:cat>
          <c:val>
            <c:numRef>
              <c:f>'25'!$H$16:$H$22</c:f>
              <c:numCache>
                <c:formatCode>#,##0</c:formatCode>
                <c:ptCount val="7"/>
                <c:pt idx="0">
                  <c:v>1314</c:v>
                </c:pt>
                <c:pt idx="1">
                  <c:v>971</c:v>
                </c:pt>
                <c:pt idx="2">
                  <c:v>325</c:v>
                </c:pt>
                <c:pt idx="3">
                  <c:v>97</c:v>
                </c:pt>
                <c:pt idx="4">
                  <c:v>72</c:v>
                </c:pt>
                <c:pt idx="5">
                  <c:v>70</c:v>
                </c:pt>
                <c:pt idx="6">
                  <c:v>355</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1.0473186119873811E-2"/>
          <c:y val="0.746149752114319"/>
          <c:w val="0.9895268138801262"/>
          <c:h val="0.22607247010790318"/>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2008</a:t>
            </a:r>
          </a:p>
        </c:rich>
      </c:tx>
      <c:layout>
        <c:manualLayout>
          <c:xMode val="edge"/>
          <c:yMode val="edge"/>
          <c:x val="0.42350557244174264"/>
          <c:y val="0"/>
        </c:manualLayout>
      </c:layout>
      <c:overlay val="0"/>
    </c:title>
    <c:autoTitleDeleted val="0"/>
    <c:plotArea>
      <c:layout>
        <c:manualLayout>
          <c:layoutTarget val="inner"/>
          <c:xMode val="edge"/>
          <c:yMode val="edge"/>
          <c:x val="0.24057365169779305"/>
          <c:y val="0.18106991834354039"/>
          <c:w val="0.51463148223493338"/>
          <c:h val="0.56437919218431032"/>
        </c:manualLayout>
      </c:layout>
      <c:pieChart>
        <c:varyColors val="1"/>
        <c:ser>
          <c:idx val="0"/>
          <c:order val="0"/>
          <c:dLbls>
            <c:dLbl>
              <c:idx val="1"/>
              <c:layout>
                <c:manualLayout>
                  <c:x val="-0.17350607104962942"/>
                  <c:y val="-0.13352471566054244"/>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'26'!$A$5:$A$11</c:f>
              <c:strCache>
                <c:ptCount val="7"/>
                <c:pt idx="0">
                  <c:v>Truck Transportation</c:v>
                </c:pt>
                <c:pt idx="1">
                  <c:v>Telecommunications</c:v>
                </c:pt>
                <c:pt idx="2">
                  <c:v>Accomodation</c:v>
                </c:pt>
                <c:pt idx="3">
                  <c:v>Water Transportation</c:v>
                </c:pt>
                <c:pt idx="4">
                  <c:v>Utilities</c:v>
                </c:pt>
                <c:pt idx="5">
                  <c:v>Rail Transportation</c:v>
                </c:pt>
                <c:pt idx="6">
                  <c:v>Other Industries</c:v>
                </c:pt>
              </c:strCache>
            </c:strRef>
          </c:cat>
          <c:val>
            <c:numRef>
              <c:f>'26'!$H$5:$H$11</c:f>
              <c:numCache>
                <c:formatCode>#,##0</c:formatCode>
                <c:ptCount val="7"/>
                <c:pt idx="0" formatCode="&quot;$&quot;#,##0">
                  <c:v>2028171</c:v>
                </c:pt>
                <c:pt idx="1">
                  <c:v>599378766</c:v>
                </c:pt>
                <c:pt idx="2">
                  <c:v>704151</c:v>
                </c:pt>
                <c:pt idx="3">
                  <c:v>1303064</c:v>
                </c:pt>
                <c:pt idx="4">
                  <c:v>124880532</c:v>
                </c:pt>
                <c:pt idx="5">
                  <c:v>2065997</c:v>
                </c:pt>
                <c:pt idx="6">
                  <c:v>19048640</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3913458734324888"/>
          <c:w val="1"/>
          <c:h val="0.2330876348789734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2009</a:t>
            </a:r>
          </a:p>
        </c:rich>
      </c:tx>
      <c:layout>
        <c:manualLayout>
          <c:xMode val="edge"/>
          <c:yMode val="edge"/>
          <c:x val="0.44883485309017224"/>
          <c:y val="0"/>
        </c:manualLayout>
      </c:layout>
      <c:overlay val="0"/>
    </c:title>
    <c:autoTitleDeleted val="0"/>
    <c:plotArea>
      <c:layout>
        <c:manualLayout>
          <c:layoutTarget val="inner"/>
          <c:xMode val="edge"/>
          <c:yMode val="edge"/>
          <c:x val="0.24057365169779305"/>
          <c:y val="0.18106991834354039"/>
          <c:w val="0.51463148223493338"/>
          <c:h val="0.56437919218431032"/>
        </c:manualLayout>
      </c:layout>
      <c:pieChart>
        <c:varyColors val="1"/>
        <c:ser>
          <c:idx val="0"/>
          <c:order val="0"/>
          <c:dLbls>
            <c:dLbl>
              <c:idx val="1"/>
              <c:layout>
                <c:manualLayout>
                  <c:x val="-0.17350607104962942"/>
                  <c:y val="-0.13352471566054244"/>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'26'!$A$16:$A$22</c:f>
              <c:strCache>
                <c:ptCount val="7"/>
                <c:pt idx="0">
                  <c:v>Truck Transportation</c:v>
                </c:pt>
                <c:pt idx="1">
                  <c:v>Telecommunications</c:v>
                </c:pt>
                <c:pt idx="2">
                  <c:v>Accomodation</c:v>
                </c:pt>
                <c:pt idx="3">
                  <c:v>Water Transportation</c:v>
                </c:pt>
                <c:pt idx="4">
                  <c:v>Utilities</c:v>
                </c:pt>
                <c:pt idx="5">
                  <c:v>Rail Transportation</c:v>
                </c:pt>
                <c:pt idx="6">
                  <c:v>Other Industries</c:v>
                </c:pt>
              </c:strCache>
            </c:strRef>
          </c:cat>
          <c:val>
            <c:numRef>
              <c:f>'26'!$H$16:$H$22</c:f>
              <c:numCache>
                <c:formatCode>#,##0</c:formatCode>
                <c:ptCount val="7"/>
                <c:pt idx="0" formatCode="&quot;$&quot;#,##0">
                  <c:v>1596638</c:v>
                </c:pt>
                <c:pt idx="1">
                  <c:v>509600377</c:v>
                </c:pt>
                <c:pt idx="2">
                  <c:v>491874</c:v>
                </c:pt>
                <c:pt idx="3">
                  <c:v>741161</c:v>
                </c:pt>
                <c:pt idx="4">
                  <c:v>133454345</c:v>
                </c:pt>
                <c:pt idx="5">
                  <c:v>1944152</c:v>
                </c:pt>
                <c:pt idx="6">
                  <c:v>22241282</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3913458734324888"/>
          <c:w val="1"/>
          <c:h val="0.2330876348789734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2008</a:t>
            </a:r>
          </a:p>
        </c:rich>
      </c:tx>
      <c:overlay val="0"/>
    </c:title>
    <c:autoTitleDeleted val="0"/>
    <c:plotArea>
      <c:layout>
        <c:manualLayout>
          <c:layoutTarget val="inner"/>
          <c:xMode val="edge"/>
          <c:yMode val="edge"/>
          <c:x val="0.25367778652989142"/>
          <c:y val="0.21234835228929716"/>
          <c:w val="0.45235108660006529"/>
          <c:h val="0.57172134733158342"/>
        </c:manualLayout>
      </c:layout>
      <c:pieChart>
        <c:varyColors val="1"/>
        <c:ser>
          <c:idx val="0"/>
          <c:order val="0"/>
          <c:dLbls>
            <c:dLbl>
              <c:idx val="0"/>
              <c:layout>
                <c:manualLayout>
                  <c:x val="-0.14508070866141731"/>
                  <c:y val="-8.6717337416156309E-2"/>
                </c:manualLayout>
              </c:layout>
              <c:showLegendKey val="0"/>
              <c:showVal val="0"/>
              <c:showCatName val="0"/>
              <c:showSerName val="0"/>
              <c:showPercent val="1"/>
              <c:showBubbleSize val="0"/>
            </c:dLbl>
            <c:dLbl>
              <c:idx val="2"/>
              <c:layout>
                <c:manualLayout>
                  <c:x val="2.172940547702849E-2"/>
                  <c:y val="-1.7055263925342665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'27'!$B$4:$B$6</c:f>
              <c:strCache>
                <c:ptCount val="3"/>
                <c:pt idx="0">
                  <c:v>Clearinghouse &amp; Commercial</c:v>
                </c:pt>
                <c:pt idx="1">
                  <c:v>Foreign</c:v>
                </c:pt>
                <c:pt idx="2">
                  <c:v>Savings Institutions</c:v>
                </c:pt>
              </c:strCache>
            </c:strRef>
          </c:cat>
          <c:val>
            <c:numRef>
              <c:f>'27'!$E$4:$E$6</c:f>
              <c:numCache>
                <c:formatCode>#,##0</c:formatCode>
                <c:ptCount val="3"/>
                <c:pt idx="0" formatCode="&quot;$&quot;#,##0">
                  <c:v>477517031</c:v>
                </c:pt>
                <c:pt idx="1">
                  <c:v>227652279</c:v>
                </c:pt>
                <c:pt idx="2">
                  <c:v>20027061</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2801509186351709"/>
          <c:w val="1"/>
          <c:h val="0.2442071303587051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2009</a:t>
            </a:r>
          </a:p>
        </c:rich>
      </c:tx>
      <c:overlay val="0"/>
    </c:title>
    <c:autoTitleDeleted val="0"/>
    <c:plotArea>
      <c:layout/>
      <c:pieChart>
        <c:varyColors val="1"/>
        <c:ser>
          <c:idx val="0"/>
          <c:order val="0"/>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'27'!$B$8:$B$10</c:f>
              <c:strCache>
                <c:ptCount val="3"/>
                <c:pt idx="0">
                  <c:v>Clearinghouse &amp; Commercial</c:v>
                </c:pt>
                <c:pt idx="1">
                  <c:v>Foreign</c:v>
                </c:pt>
                <c:pt idx="2">
                  <c:v>Savings Institutions</c:v>
                </c:pt>
              </c:strCache>
            </c:strRef>
          </c:cat>
          <c:val>
            <c:numRef>
              <c:f>'27'!$E$8:$E$10</c:f>
              <c:numCache>
                <c:formatCode>#,##0</c:formatCode>
                <c:ptCount val="3"/>
                <c:pt idx="0" formatCode="&quot;$&quot;#,##0">
                  <c:v>419446096</c:v>
                </c:pt>
                <c:pt idx="1">
                  <c:v>294231431</c:v>
                </c:pt>
                <c:pt idx="2">
                  <c:v>21703903</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1.7715456800776656E-3"/>
          <c:y val="0.72801509186351709"/>
          <c:w val="0.99822845431992235"/>
          <c:h val="0.2442071303587051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latin typeface="Arial Narrow" pitchFamily="34" charset="0"/>
            </a:defRPr>
          </a:pPr>
          <a:endParaRPr lang="en-US"/>
        </a:p>
      </c:txPr>
    </c:title>
    <c:autoTitleDeleted val="0"/>
    <c:plotArea>
      <c:layout>
        <c:manualLayout>
          <c:layoutTarget val="inner"/>
          <c:xMode val="edge"/>
          <c:yMode val="edge"/>
          <c:x val="0.25367778652989142"/>
          <c:y val="0.21234835228929716"/>
          <c:w val="0.45235108660006529"/>
          <c:h val="0.57172134733158342"/>
        </c:manualLayout>
      </c:layout>
      <c:pieChart>
        <c:varyColors val="1"/>
        <c:ser>
          <c:idx val="0"/>
          <c:order val="0"/>
          <c:tx>
            <c:strRef>
              <c:f>'27'!$A$4</c:f>
              <c:strCache>
                <c:ptCount val="1"/>
                <c:pt idx="0">
                  <c:v>2008</c:v>
                </c:pt>
              </c:strCache>
            </c:strRef>
          </c:tx>
          <c:dLbls>
            <c:dLbl>
              <c:idx val="0"/>
              <c:layout>
                <c:manualLayout>
                  <c:x val="-0.14508070866141731"/>
                  <c:y val="-8.6717337416156309E-2"/>
                </c:manualLayout>
              </c:layout>
              <c:showLegendKey val="0"/>
              <c:showVal val="0"/>
              <c:showCatName val="0"/>
              <c:showSerName val="0"/>
              <c:showPercent val="1"/>
              <c:showBubbleSize val="0"/>
            </c:dLbl>
            <c:dLbl>
              <c:idx val="2"/>
              <c:layout>
                <c:manualLayout>
                  <c:x val="2.172940547702849E-2"/>
                  <c:y val="-1.7055263925342665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'27'!$B$4:$B$6</c:f>
              <c:strCache>
                <c:ptCount val="3"/>
                <c:pt idx="0">
                  <c:v>Clearinghouse &amp; Commercial</c:v>
                </c:pt>
                <c:pt idx="1">
                  <c:v>Foreign</c:v>
                </c:pt>
                <c:pt idx="2">
                  <c:v>Savings Institutions</c:v>
                </c:pt>
              </c:strCache>
            </c:strRef>
          </c:cat>
          <c:val>
            <c:numRef>
              <c:f>'27'!$C$4:$C$6</c:f>
              <c:numCache>
                <c:formatCode>#,##0</c:formatCode>
                <c:ptCount val="3"/>
                <c:pt idx="0">
                  <c:v>471</c:v>
                </c:pt>
                <c:pt idx="1">
                  <c:v>168</c:v>
                </c:pt>
                <c:pt idx="2">
                  <c:v>87</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2801509186351709"/>
          <c:w val="1"/>
          <c:h val="0.2442071303587051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latin typeface="Arial Narrow" pitchFamily="34" charset="0"/>
            </a:defRPr>
          </a:pPr>
          <a:endParaRPr lang="en-US"/>
        </a:p>
      </c:txPr>
    </c:title>
    <c:autoTitleDeleted val="0"/>
    <c:plotArea>
      <c:layout/>
      <c:pieChart>
        <c:varyColors val="1"/>
        <c:ser>
          <c:idx val="0"/>
          <c:order val="0"/>
          <c:tx>
            <c:strRef>
              <c:f>'1'!$E$2:$F$2</c:f>
              <c:strCache>
                <c:ptCount val="1"/>
                <c:pt idx="0">
                  <c:v>2009</c:v>
                </c:pt>
              </c:strCache>
            </c:strRef>
          </c:tx>
          <c:dLbls>
            <c:dLbl>
              <c:idx val="0"/>
              <c:layout>
                <c:manualLayout>
                  <c:x val="2.6889763779527558E-2"/>
                  <c:y val="1.398257509477982E-2"/>
                </c:manualLayout>
              </c:layout>
              <c:showLegendKey val="0"/>
              <c:showVal val="0"/>
              <c:showCatName val="0"/>
              <c:showSerName val="0"/>
              <c:showPercent val="1"/>
              <c:showBubbleSize val="0"/>
            </c:dLbl>
            <c:dLbl>
              <c:idx val="1"/>
              <c:layout>
                <c:manualLayout>
                  <c:x val="-5.2365157480314957E-2"/>
                  <c:y val="-9.5286526684164475E-3"/>
                </c:manualLayout>
              </c:layout>
              <c:showLegendKey val="0"/>
              <c:showVal val="0"/>
              <c:showCatName val="0"/>
              <c:showSerName val="0"/>
              <c:showPercent val="1"/>
              <c:showBubbleSize val="0"/>
            </c:dLbl>
            <c:dLbl>
              <c:idx val="2"/>
              <c:layout>
                <c:manualLayout>
                  <c:x val="-2.2301673228346492E-2"/>
                  <c:y val="-4.0133785360163307E-2"/>
                </c:manualLayout>
              </c:layout>
              <c:showLegendKey val="0"/>
              <c:showVal val="0"/>
              <c:showCatName val="0"/>
              <c:showSerName val="0"/>
              <c:showPercent val="1"/>
              <c:showBubbleSize val="0"/>
            </c:dLbl>
            <c:dLbl>
              <c:idx val="3"/>
              <c:layout>
                <c:manualLayout>
                  <c:x val="1.4139763779527558E-2"/>
                  <c:y val="-2.265711577719479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'1'!$A$5:$A$8</c:f>
              <c:strCache>
                <c:ptCount val="4"/>
                <c:pt idx="0">
                  <c:v>Article 9-A</c:v>
                </c:pt>
                <c:pt idx="1">
                  <c:v>Article 9</c:v>
                </c:pt>
                <c:pt idx="2">
                  <c:v>Article 32</c:v>
                </c:pt>
                <c:pt idx="3">
                  <c:v>Article 33</c:v>
                </c:pt>
              </c:strCache>
            </c:strRef>
          </c:cat>
          <c:val>
            <c:numRef>
              <c:f>'1'!$F$5:$F$8</c:f>
              <c:numCache>
                <c:formatCode>#,##0</c:formatCode>
                <c:ptCount val="4"/>
                <c:pt idx="0" formatCode="&quot;$&quot;#,##0">
                  <c:v>1887059795</c:v>
                </c:pt>
                <c:pt idx="1">
                  <c:v>670069829</c:v>
                </c:pt>
                <c:pt idx="2">
                  <c:v>735381430</c:v>
                </c:pt>
                <c:pt idx="3">
                  <c:v>1098984779</c:v>
                </c:pt>
              </c:numCache>
            </c:numRef>
          </c:val>
        </c:ser>
        <c:dLbls>
          <c:showLegendKey val="0"/>
          <c:showVal val="0"/>
          <c:showCatName val="0"/>
          <c:showSerName val="0"/>
          <c:showPercent val="0"/>
          <c:showBubbleSize val="0"/>
          <c:showLeaderLines val="0"/>
        </c:dLbls>
        <c:firstSliceAng val="0"/>
      </c:pieChart>
    </c:plotArea>
    <c:legend>
      <c:legendPos val="b"/>
      <c:layout>
        <c:manualLayout>
          <c:xMode val="edge"/>
          <c:yMode val="edge"/>
          <c:x val="2.1446928138721982E-2"/>
          <c:y val="0.89253827646544182"/>
          <c:w val="0.97855307186127805"/>
          <c:h val="7.9683945756780408E-2"/>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latin typeface="Arial Narrow" pitchFamily="34" charset="0"/>
            </a:defRPr>
          </a:pPr>
          <a:endParaRPr lang="en-US"/>
        </a:p>
      </c:txPr>
    </c:title>
    <c:autoTitleDeleted val="0"/>
    <c:plotArea>
      <c:layout/>
      <c:pieChart>
        <c:varyColors val="1"/>
        <c:ser>
          <c:idx val="0"/>
          <c:order val="0"/>
          <c:tx>
            <c:strRef>
              <c:f>'27'!$A$8</c:f>
              <c:strCache>
                <c:ptCount val="1"/>
                <c:pt idx="0">
                  <c:v>2009</c:v>
                </c:pt>
              </c:strCache>
            </c:strRef>
          </c:tx>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'27'!$B$8:$B$10</c:f>
              <c:strCache>
                <c:ptCount val="3"/>
                <c:pt idx="0">
                  <c:v>Clearinghouse &amp; Commercial</c:v>
                </c:pt>
                <c:pt idx="1">
                  <c:v>Foreign</c:v>
                </c:pt>
                <c:pt idx="2">
                  <c:v>Savings Institutions</c:v>
                </c:pt>
              </c:strCache>
            </c:strRef>
          </c:cat>
          <c:val>
            <c:numRef>
              <c:f>'27'!$C$8:$C$10</c:f>
              <c:numCache>
                <c:formatCode>#,##0</c:formatCode>
                <c:ptCount val="3"/>
                <c:pt idx="0">
                  <c:v>472</c:v>
                </c:pt>
                <c:pt idx="1">
                  <c:v>165</c:v>
                </c:pt>
                <c:pt idx="2">
                  <c:v>87</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1.7715456800776656E-3"/>
          <c:y val="0.72801509186351709"/>
          <c:w val="0.99822845431992235"/>
          <c:h val="0.2442071303587051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2008</a:t>
            </a:r>
          </a:p>
        </c:rich>
      </c:tx>
      <c:overlay val="0"/>
    </c:title>
    <c:autoTitleDeleted val="0"/>
    <c:plotArea>
      <c:layout/>
      <c:pieChart>
        <c:varyColors val="1"/>
        <c:ser>
          <c:idx val="1"/>
          <c:order val="0"/>
          <c:tx>
            <c:strRef>
              <c:f>'28'!$A$5</c:f>
              <c:strCache>
                <c:ptCount val="1"/>
                <c:pt idx="0">
                  <c:v>2008</c:v>
                </c:pt>
              </c:strCache>
            </c:strRef>
          </c:tx>
          <c:dLbls>
            <c:dLbl>
              <c:idx val="0"/>
              <c:layout>
                <c:manualLayout>
                  <c:x val="-0.19428462067241595"/>
                  <c:y val="-0.10706922572178477"/>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('28'!$C$2,'28'!$F$2,'28'!$I$2,'28'!$L$2)</c:f>
              <c:strCache>
                <c:ptCount val="4"/>
                <c:pt idx="0">
                  <c:v>Income Base</c:v>
                </c:pt>
                <c:pt idx="1">
                  <c:v>Tax on Alternative Income </c:v>
                </c:pt>
                <c:pt idx="2">
                  <c:v>Tax on Assets</c:v>
                </c:pt>
                <c:pt idx="3">
                  <c:v>Minimum Tax</c:v>
                </c:pt>
              </c:strCache>
            </c:strRef>
          </c:cat>
          <c:val>
            <c:numRef>
              <c:f>('28'!$D$8,'28'!$G$8,'28'!$J$8,'28'!$M$8)</c:f>
              <c:numCache>
                <c:formatCode>"$"#,##0</c:formatCode>
                <c:ptCount val="4"/>
                <c:pt idx="0">
                  <c:v>428328457</c:v>
                </c:pt>
                <c:pt idx="1">
                  <c:v>6256500</c:v>
                </c:pt>
                <c:pt idx="2">
                  <c:v>290535914</c:v>
                </c:pt>
                <c:pt idx="3">
                  <c:v>75500</c:v>
                </c:pt>
              </c:numCache>
            </c:numRef>
          </c:val>
        </c:ser>
        <c:dLbls>
          <c:showLegendKey val="0"/>
          <c:showVal val="0"/>
          <c:showCatName val="0"/>
          <c:showSerName val="0"/>
          <c:showPercent val="0"/>
          <c:showBubbleSize val="0"/>
          <c:showLeaderLines val="0"/>
        </c:dLbls>
        <c:firstSliceAng val="0"/>
      </c:pieChart>
    </c:plotArea>
    <c:legend>
      <c:legendPos val="b"/>
      <c:overlay val="0"/>
      <c:txPr>
        <a:bodyPr/>
        <a:lstStyle/>
        <a:p>
          <a:pPr rtl="0">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2009</a:t>
            </a:r>
          </a:p>
        </c:rich>
      </c:tx>
      <c:overlay val="0"/>
    </c:title>
    <c:autoTitleDeleted val="0"/>
    <c:plotArea>
      <c:layout/>
      <c:pieChart>
        <c:varyColors val="1"/>
        <c:ser>
          <c:idx val="1"/>
          <c:order val="0"/>
          <c:tx>
            <c:strRef>
              <c:f>'28'!$A$9</c:f>
              <c:strCache>
                <c:ptCount val="1"/>
                <c:pt idx="0">
                  <c:v>2009</c:v>
                </c:pt>
              </c:strCache>
            </c:strRef>
          </c:tx>
          <c:dLbls>
            <c:dLbl>
              <c:idx val="0"/>
              <c:layout>
                <c:manualLayout>
                  <c:x val="-0.19428462067241595"/>
                  <c:y val="-0.10706922572178477"/>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('28'!$C$2,'28'!$F$2,'28'!$I$2,'28'!$L$2)</c:f>
              <c:strCache>
                <c:ptCount val="4"/>
                <c:pt idx="0">
                  <c:v>Income Base</c:v>
                </c:pt>
                <c:pt idx="1">
                  <c:v>Tax on Alternative Income </c:v>
                </c:pt>
                <c:pt idx="2">
                  <c:v>Tax on Assets</c:v>
                </c:pt>
                <c:pt idx="3">
                  <c:v>Minimum Tax</c:v>
                </c:pt>
              </c:strCache>
            </c:strRef>
          </c:cat>
          <c:val>
            <c:numRef>
              <c:f>('28'!$D$12,'28'!$G$12,'28'!$J$12,'28'!$M$12)</c:f>
              <c:numCache>
                <c:formatCode>"$"#,##0</c:formatCode>
                <c:ptCount val="4"/>
                <c:pt idx="0">
                  <c:v>523381837</c:v>
                </c:pt>
                <c:pt idx="1">
                  <c:v>3814830</c:v>
                </c:pt>
                <c:pt idx="2">
                  <c:v>208078513</c:v>
                </c:pt>
                <c:pt idx="3">
                  <c:v>106250</c:v>
                </c:pt>
              </c:numCache>
            </c:numRef>
          </c:val>
        </c:ser>
        <c:dLbls>
          <c:showLegendKey val="0"/>
          <c:showVal val="0"/>
          <c:showCatName val="0"/>
          <c:showSerName val="0"/>
          <c:showPercent val="0"/>
          <c:showBubbleSize val="0"/>
          <c:showLeaderLines val="0"/>
        </c:dLbls>
        <c:firstSliceAng val="0"/>
      </c:pieChart>
    </c:plotArea>
    <c:legend>
      <c:legendPos val="b"/>
      <c:overlay val="0"/>
      <c:txPr>
        <a:bodyPr/>
        <a:lstStyle/>
        <a:p>
          <a:pPr rtl="0">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48862642169728"/>
          <c:y val="4.2722531998268094E-2"/>
          <c:w val="0.80895581802274719"/>
          <c:h val="0.65967441044499586"/>
        </c:manualLayout>
      </c:layout>
      <c:barChart>
        <c:barDir val="col"/>
        <c:grouping val="clustered"/>
        <c:varyColors val="0"/>
        <c:ser>
          <c:idx val="0"/>
          <c:order val="0"/>
          <c:tx>
            <c:strRef>
              <c:f>'29'!$B$5</c:f>
              <c:strCache>
                <c:ptCount val="1"/>
                <c:pt idx="0">
                  <c:v>Clearinghouse &amp; Commercial</c:v>
                </c:pt>
              </c:strCache>
            </c:strRef>
          </c:tx>
          <c:invertIfNegative val="0"/>
          <c:cat>
            <c:strRef>
              <c:f>('29'!$C$2,'29'!$G$2,'29'!$C$2,'29'!$G$2)</c:f>
              <c:strCache>
                <c:ptCount val="4"/>
                <c:pt idx="0">
                  <c:v>Positive Allocated ENI</c:v>
                </c:pt>
                <c:pt idx="1">
                  <c:v>Negative Allocated ENI</c:v>
                </c:pt>
                <c:pt idx="2">
                  <c:v>Positive Allocated ENI</c:v>
                </c:pt>
                <c:pt idx="3">
                  <c:v>Negative Allocated ENI</c:v>
                </c:pt>
              </c:strCache>
            </c:strRef>
          </c:cat>
          <c:val>
            <c:numRef>
              <c:f>('29'!$D$5,'29'!$H$5,'29'!$D$9,'29'!$H$9)</c:f>
              <c:numCache>
                <c:formatCode>_(* #,##0_);_(* \(#,##0\);_(* "-"??_);_(@_)</c:formatCode>
                <c:ptCount val="4"/>
                <c:pt idx="0">
                  <c:v>4349439598</c:v>
                </c:pt>
                <c:pt idx="1">
                  <c:v>-15583315136</c:v>
                </c:pt>
                <c:pt idx="2">
                  <c:v>4419656361</c:v>
                </c:pt>
                <c:pt idx="3">
                  <c:v>-7879844440</c:v>
                </c:pt>
              </c:numCache>
            </c:numRef>
          </c:val>
        </c:ser>
        <c:ser>
          <c:idx val="1"/>
          <c:order val="1"/>
          <c:tx>
            <c:strRef>
              <c:f>'29'!$B$6</c:f>
              <c:strCache>
                <c:ptCount val="1"/>
                <c:pt idx="0">
                  <c:v>Foreign</c:v>
                </c:pt>
              </c:strCache>
            </c:strRef>
          </c:tx>
          <c:invertIfNegative val="0"/>
          <c:cat>
            <c:strRef>
              <c:f>('29'!$C$2,'29'!$G$2,'29'!$C$2,'29'!$G$2)</c:f>
              <c:strCache>
                <c:ptCount val="4"/>
                <c:pt idx="0">
                  <c:v>Positive Allocated ENI</c:v>
                </c:pt>
                <c:pt idx="1">
                  <c:v>Negative Allocated ENI</c:v>
                </c:pt>
                <c:pt idx="2">
                  <c:v>Positive Allocated ENI</c:v>
                </c:pt>
                <c:pt idx="3">
                  <c:v>Negative Allocated ENI</c:v>
                </c:pt>
              </c:strCache>
            </c:strRef>
          </c:cat>
          <c:val>
            <c:numRef>
              <c:f>('29'!$D$6,'29'!$H$6,'29'!$D$10,'29'!$H$10)</c:f>
              <c:numCache>
                <c:formatCode>_(* #,##0_);_(* \(#,##0\);_(* "-"??_);_(@_)</c:formatCode>
                <c:ptCount val="4"/>
                <c:pt idx="0">
                  <c:v>2095025220</c:v>
                </c:pt>
                <c:pt idx="1">
                  <c:v>-11807974482</c:v>
                </c:pt>
                <c:pt idx="2">
                  <c:v>3146937241</c:v>
                </c:pt>
                <c:pt idx="3">
                  <c:v>-3198514157</c:v>
                </c:pt>
              </c:numCache>
            </c:numRef>
          </c:val>
        </c:ser>
        <c:ser>
          <c:idx val="2"/>
          <c:order val="2"/>
          <c:tx>
            <c:strRef>
              <c:f>'29'!$B$7</c:f>
              <c:strCache>
                <c:ptCount val="1"/>
                <c:pt idx="0">
                  <c:v>Savings Institutions</c:v>
                </c:pt>
              </c:strCache>
            </c:strRef>
          </c:tx>
          <c:invertIfNegative val="0"/>
          <c:cat>
            <c:strRef>
              <c:f>('29'!$C$2,'29'!$G$2,'29'!$C$2,'29'!$G$2)</c:f>
              <c:strCache>
                <c:ptCount val="4"/>
                <c:pt idx="0">
                  <c:v>Positive Allocated ENI</c:v>
                </c:pt>
                <c:pt idx="1">
                  <c:v>Negative Allocated ENI</c:v>
                </c:pt>
                <c:pt idx="2">
                  <c:v>Positive Allocated ENI</c:v>
                </c:pt>
                <c:pt idx="3">
                  <c:v>Negative Allocated ENI</c:v>
                </c:pt>
              </c:strCache>
            </c:strRef>
          </c:cat>
          <c:val>
            <c:numRef>
              <c:f>('29'!$D$7,'29'!$H$7,'29'!$D$11,'29'!$H$11)</c:f>
              <c:numCache>
                <c:formatCode>_(* #,##0_);_(* \(#,##0\);_(* "-"??_);_(@_)</c:formatCode>
                <c:ptCount val="4"/>
                <c:pt idx="0">
                  <c:v>270737127</c:v>
                </c:pt>
                <c:pt idx="1">
                  <c:v>-3347638000</c:v>
                </c:pt>
                <c:pt idx="2">
                  <c:v>318266348</c:v>
                </c:pt>
                <c:pt idx="3">
                  <c:v>-170983511</c:v>
                </c:pt>
              </c:numCache>
            </c:numRef>
          </c:val>
        </c:ser>
        <c:dLbls>
          <c:showLegendKey val="0"/>
          <c:showVal val="0"/>
          <c:showCatName val="0"/>
          <c:showSerName val="0"/>
          <c:showPercent val="0"/>
          <c:showBubbleSize val="0"/>
        </c:dLbls>
        <c:gapWidth val="150"/>
        <c:axId val="109071744"/>
        <c:axId val="109081728"/>
      </c:barChart>
      <c:catAx>
        <c:axId val="109071744"/>
        <c:scaling>
          <c:orientation val="minMax"/>
        </c:scaling>
        <c:delete val="0"/>
        <c:axPos val="b"/>
        <c:majorTickMark val="out"/>
        <c:minorTickMark val="none"/>
        <c:tickLblPos val="low"/>
        <c:crossAx val="109081728"/>
        <c:crosses val="autoZero"/>
        <c:auto val="1"/>
        <c:lblAlgn val="ctr"/>
        <c:lblOffset val="100"/>
        <c:noMultiLvlLbl val="0"/>
      </c:catAx>
      <c:valAx>
        <c:axId val="109081728"/>
        <c:scaling>
          <c:orientation val="minMax"/>
          <c:min val="-16000000000"/>
        </c:scaling>
        <c:delete val="0"/>
        <c:axPos val="l"/>
        <c:majorGridlines/>
        <c:numFmt formatCode="#,##0.0" sourceLinked="0"/>
        <c:majorTickMark val="out"/>
        <c:minorTickMark val="none"/>
        <c:tickLblPos val="nextTo"/>
        <c:crossAx val="109071744"/>
        <c:crosses val="autoZero"/>
        <c:crossBetween val="between"/>
        <c:majorUnit val="2000000000"/>
        <c:dispUnits>
          <c:builtInUnit val="billions"/>
          <c:dispUnitsLbl>
            <c:layout>
              <c:manualLayout>
                <c:xMode val="edge"/>
                <c:yMode val="edge"/>
                <c:x val="3.0555555555555555E-2"/>
                <c:y val="0.35441079646698764"/>
              </c:manualLayout>
            </c:layout>
          </c:dispUnitsLbl>
        </c:dispUnits>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latin typeface="Arial Narrow" pitchFamily="34" charset="0"/>
              </a:rPr>
              <a:t>2008</a:t>
            </a:r>
          </a:p>
        </c:rich>
      </c:tx>
      <c:overlay val="0"/>
    </c:title>
    <c:autoTitleDeleted val="0"/>
    <c:plotArea>
      <c:layout/>
      <c:pieChart>
        <c:varyColors val="1"/>
        <c:ser>
          <c:idx val="0"/>
          <c:order val="0"/>
          <c:tx>
            <c:strRef>
              <c:f>'38'!$A$4</c:f>
              <c:strCache>
                <c:ptCount val="1"/>
                <c:pt idx="0">
                  <c:v>2008</c:v>
                </c:pt>
              </c:strCache>
            </c:strRef>
          </c:tx>
          <c:dLbls>
            <c:dLbl>
              <c:idx val="1"/>
              <c:layout>
                <c:manualLayout>
                  <c:x val="-0.14814421468593023"/>
                  <c:y val="-0.17762248468941383"/>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'38'!$B$4:$B$6</c:f>
              <c:strCache>
                <c:ptCount val="3"/>
                <c:pt idx="0">
                  <c:v>Life</c:v>
                </c:pt>
                <c:pt idx="1">
                  <c:v>Property &amp; Casualty</c:v>
                </c:pt>
                <c:pt idx="2">
                  <c:v>Others</c:v>
                </c:pt>
              </c:strCache>
            </c:strRef>
          </c:cat>
          <c:val>
            <c:numRef>
              <c:f>'38'!$D$4:$D$6</c:f>
              <c:numCache>
                <c:formatCode>#,##0</c:formatCode>
                <c:ptCount val="3"/>
                <c:pt idx="0">
                  <c:v>169520337</c:v>
                </c:pt>
                <c:pt idx="1">
                  <c:v>501796168</c:v>
                </c:pt>
                <c:pt idx="2">
                  <c:v>294102063</c:v>
                </c:pt>
              </c:numCache>
            </c:numRef>
          </c:val>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latin typeface="Arial Narrow" pitchFamily="34" charset="0"/>
              </a:rPr>
              <a:t>2009</a:t>
            </a:r>
          </a:p>
        </c:rich>
      </c:tx>
      <c:overlay val="0"/>
    </c:title>
    <c:autoTitleDeleted val="0"/>
    <c:plotArea>
      <c:layout/>
      <c:pieChart>
        <c:varyColors val="1"/>
        <c:ser>
          <c:idx val="0"/>
          <c:order val="0"/>
          <c:tx>
            <c:strRef>
              <c:f>'38'!$A$8</c:f>
              <c:strCache>
                <c:ptCount val="1"/>
                <c:pt idx="0">
                  <c:v>2009</c:v>
                </c:pt>
              </c:strCache>
            </c:strRef>
          </c:tx>
          <c:dLbls>
            <c:dLbl>
              <c:idx val="1"/>
              <c:layout>
                <c:manualLayout>
                  <c:x val="-0.1759219160104987"/>
                  <c:y val="-0.16836322543015456"/>
                </c:manualLayout>
              </c:layout>
              <c:showLegendKey val="0"/>
              <c:showVal val="0"/>
              <c:showCatName val="0"/>
              <c:showSerName val="0"/>
              <c:showPercent val="1"/>
              <c:showBubbleSize val="0"/>
            </c:dLbl>
            <c:dLbl>
              <c:idx val="2"/>
              <c:layout>
                <c:manualLayout>
                  <c:x val="0.22132345435987169"/>
                  <c:y val="7.3738699329250507E-2"/>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'38'!$B$4:$B$6</c:f>
              <c:strCache>
                <c:ptCount val="3"/>
                <c:pt idx="0">
                  <c:v>Life</c:v>
                </c:pt>
                <c:pt idx="1">
                  <c:v>Property &amp; Casualty</c:v>
                </c:pt>
                <c:pt idx="2">
                  <c:v>Others</c:v>
                </c:pt>
              </c:strCache>
            </c:strRef>
          </c:cat>
          <c:val>
            <c:numRef>
              <c:f>'38'!$D$8:$D$10</c:f>
              <c:numCache>
                <c:formatCode>#,##0</c:formatCode>
                <c:ptCount val="3"/>
                <c:pt idx="0">
                  <c:v>202459194</c:v>
                </c:pt>
                <c:pt idx="1">
                  <c:v>509273878</c:v>
                </c:pt>
                <c:pt idx="2">
                  <c:v>387251707</c:v>
                </c:pt>
              </c:numCache>
            </c:numRef>
          </c:val>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355555555555555"/>
          <c:y val="1.8518518518518517E-2"/>
        </c:manualLayout>
      </c:layout>
      <c:overlay val="0"/>
      <c:txPr>
        <a:bodyPr/>
        <a:lstStyle/>
        <a:p>
          <a:pPr>
            <a:defRPr sz="1100">
              <a:latin typeface="Arial Narrow" pitchFamily="34" charset="0"/>
            </a:defRPr>
          </a:pPr>
          <a:endParaRPr lang="en-US"/>
        </a:p>
      </c:txPr>
    </c:title>
    <c:autoTitleDeleted val="0"/>
    <c:plotArea>
      <c:layout/>
      <c:pieChart>
        <c:varyColors val="1"/>
        <c:ser>
          <c:idx val="0"/>
          <c:order val="0"/>
          <c:tx>
            <c:strRef>
              <c:f>'39'!$A$5</c:f>
              <c:strCache>
                <c:ptCount val="1"/>
                <c:pt idx="0">
                  <c:v>2008</c:v>
                </c:pt>
              </c:strCache>
            </c:strRef>
          </c:tx>
          <c:dLbls>
            <c:dLbl>
              <c:idx val="0"/>
              <c:layout>
                <c:manualLayout>
                  <c:x val="-0.23833023476232137"/>
                  <c:y val="-5.2923592884222808E-3"/>
                </c:manualLayout>
              </c:layout>
              <c:showLegendKey val="0"/>
              <c:showVal val="0"/>
              <c:showCatName val="0"/>
              <c:showSerName val="0"/>
              <c:showPercent val="1"/>
              <c:showBubbleSize val="0"/>
            </c:dLbl>
            <c:dLbl>
              <c:idx val="1"/>
              <c:layout>
                <c:manualLayout>
                  <c:x val="0.22559547244094488"/>
                  <c:y val="-4.8351195683872847E-2"/>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('39'!$C$3,'39'!$F$3)</c:f>
              <c:strCache>
                <c:ptCount val="2"/>
                <c:pt idx="0">
                  <c:v>Domestic</c:v>
                </c:pt>
                <c:pt idx="1">
                  <c:v>Foreign</c:v>
                </c:pt>
              </c:strCache>
            </c:strRef>
          </c:cat>
          <c:val>
            <c:numRef>
              <c:f>('39'!$D$8,'39'!$F$8)</c:f>
              <c:numCache>
                <c:formatCode>"$"#,##0</c:formatCode>
                <c:ptCount val="2"/>
                <c:pt idx="0">
                  <c:v>463817836</c:v>
                </c:pt>
                <c:pt idx="1">
                  <c:v>501600732</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355555555555555"/>
          <c:y val="1.8518518518518517E-2"/>
        </c:manualLayout>
      </c:layout>
      <c:overlay val="0"/>
      <c:txPr>
        <a:bodyPr/>
        <a:lstStyle/>
        <a:p>
          <a:pPr>
            <a:defRPr sz="1100">
              <a:latin typeface="Arial Narrow" pitchFamily="34" charset="0"/>
            </a:defRPr>
          </a:pPr>
          <a:endParaRPr lang="en-US"/>
        </a:p>
      </c:txPr>
    </c:title>
    <c:autoTitleDeleted val="0"/>
    <c:plotArea>
      <c:layout/>
      <c:pieChart>
        <c:varyColors val="1"/>
        <c:ser>
          <c:idx val="0"/>
          <c:order val="0"/>
          <c:tx>
            <c:strRef>
              <c:f>'39'!$A$9</c:f>
              <c:strCache>
                <c:ptCount val="1"/>
                <c:pt idx="0">
                  <c:v>2009</c:v>
                </c:pt>
              </c:strCache>
            </c:strRef>
          </c:tx>
          <c:dLbls>
            <c:dLbl>
              <c:idx val="0"/>
              <c:layout>
                <c:manualLayout>
                  <c:x val="-0.24152704870224556"/>
                  <c:y val="4.9343467483231263E-2"/>
                </c:manualLayout>
              </c:layout>
              <c:showLegendKey val="0"/>
              <c:showVal val="0"/>
              <c:showCatName val="0"/>
              <c:showSerName val="0"/>
              <c:showPercent val="1"/>
              <c:showBubbleSize val="0"/>
            </c:dLbl>
            <c:dLbl>
              <c:idx val="1"/>
              <c:layout>
                <c:manualLayout>
                  <c:x val="0.22461650627004959"/>
                  <c:y val="-5.4838509769612132E-2"/>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('39'!$C$3,'39'!$F$3)</c:f>
              <c:strCache>
                <c:ptCount val="2"/>
                <c:pt idx="0">
                  <c:v>Domestic</c:v>
                </c:pt>
                <c:pt idx="1">
                  <c:v>Foreign</c:v>
                </c:pt>
              </c:strCache>
            </c:strRef>
          </c:cat>
          <c:val>
            <c:numRef>
              <c:f>('39'!$D$12,'39'!$F$12)</c:f>
              <c:numCache>
                <c:formatCode>"$"#,##0</c:formatCode>
                <c:ptCount val="2"/>
                <c:pt idx="0">
                  <c:v>503406376</c:v>
                </c:pt>
                <c:pt idx="1">
                  <c:v>595578403</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latin typeface="Arial Narrow" pitchFamily="34" charset="0"/>
            </a:defRPr>
          </a:pPr>
          <a:endParaRPr lang="en-US"/>
        </a:p>
      </c:txPr>
    </c:title>
    <c:autoTitleDeleted val="0"/>
    <c:plotArea>
      <c:layout/>
      <c:pieChart>
        <c:varyColors val="1"/>
        <c:ser>
          <c:idx val="0"/>
          <c:order val="0"/>
          <c:tx>
            <c:strRef>
              <c:f>'42'!$A$4</c:f>
              <c:strCache>
                <c:ptCount val="1"/>
                <c:pt idx="0">
                  <c:v>2008</c:v>
                </c:pt>
              </c:strCache>
            </c:strRef>
          </c:tx>
          <c:dLbls>
            <c:dLbl>
              <c:idx val="1"/>
              <c:layout>
                <c:manualLayout>
                  <c:x val="-0.20934849899081764"/>
                  <c:y val="-0.17912984835228929"/>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'42'!$B$4:$B$6</c:f>
              <c:strCache>
                <c:ptCount val="3"/>
                <c:pt idx="0">
                  <c:v>Life</c:v>
                </c:pt>
                <c:pt idx="1">
                  <c:v>Property &amp; Casualty</c:v>
                </c:pt>
                <c:pt idx="2">
                  <c:v>Others</c:v>
                </c:pt>
              </c:strCache>
            </c:strRef>
          </c:cat>
          <c:val>
            <c:numRef>
              <c:f>'42'!$E$4:$E$6</c:f>
              <c:numCache>
                <c:formatCode>#,##0</c:formatCode>
                <c:ptCount val="3"/>
                <c:pt idx="0" formatCode="&quot;$&quot;#,##0">
                  <c:v>99105432</c:v>
                </c:pt>
                <c:pt idx="1">
                  <c:v>596086086</c:v>
                </c:pt>
                <c:pt idx="2">
                  <c:v>303809194</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latin typeface="Arial Narrow" pitchFamily="34" charset="0"/>
            </a:defRPr>
          </a:pPr>
          <a:endParaRPr lang="en-US"/>
        </a:p>
      </c:txPr>
    </c:title>
    <c:autoTitleDeleted val="0"/>
    <c:plotArea>
      <c:layout/>
      <c:pieChart>
        <c:varyColors val="1"/>
        <c:ser>
          <c:idx val="0"/>
          <c:order val="0"/>
          <c:tx>
            <c:strRef>
              <c:f>'42'!$A$8</c:f>
              <c:strCache>
                <c:ptCount val="1"/>
                <c:pt idx="0">
                  <c:v>2009</c:v>
                </c:pt>
              </c:strCache>
            </c:strRef>
          </c:tx>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'42'!$B$4:$B$6</c:f>
              <c:strCache>
                <c:ptCount val="3"/>
                <c:pt idx="0">
                  <c:v>Life</c:v>
                </c:pt>
                <c:pt idx="1">
                  <c:v>Property &amp; Casualty</c:v>
                </c:pt>
                <c:pt idx="2">
                  <c:v>Others</c:v>
                </c:pt>
              </c:strCache>
            </c:strRef>
          </c:cat>
          <c:val>
            <c:numRef>
              <c:f>'42'!$E$8:$E$10</c:f>
              <c:numCache>
                <c:formatCode>#,##0</c:formatCode>
                <c:ptCount val="3"/>
                <c:pt idx="0" formatCode="&quot;$&quot;#,##0">
                  <c:v>100140228</c:v>
                </c:pt>
                <c:pt idx="1">
                  <c:v>595595528</c:v>
                </c:pt>
                <c:pt idx="2">
                  <c:v>396896101</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1"/>
      <c:txPr>
        <a:bodyPr/>
        <a:lstStyle/>
        <a:p>
          <a:pPr>
            <a:defRPr sz="1200">
              <a:latin typeface="Arial Narrow" pitchFamily="34" charset="0"/>
            </a:defRPr>
          </a:pPr>
          <a:endParaRPr lang="en-US"/>
        </a:p>
      </c:txPr>
    </c:title>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24672280548264799"/>
          <c:y val="0.11291520851560222"/>
          <c:w val="0.48802857976086322"/>
          <c:h val="0.74989829396325447"/>
        </c:manualLayout>
      </c:layout>
      <c:pie3DChart>
        <c:varyColors val="1"/>
        <c:ser>
          <c:idx val="0"/>
          <c:order val="0"/>
          <c:tx>
            <c:strRef>
              <c:f>'3'!$C$4</c:f>
              <c:strCache>
                <c:ptCount val="1"/>
                <c:pt idx="0">
                  <c:v>2008</c:v>
                </c:pt>
              </c:strCache>
            </c:strRef>
          </c:tx>
          <c:dLbls>
            <c:dLbl>
              <c:idx val="1"/>
              <c:layout>
                <c:manualLayout>
                  <c:x val="5.5937028853760493E-2"/>
                  <c:y val="-0.17695355788859726"/>
                </c:manualLayout>
              </c:layout>
              <c:showLegendKey val="0"/>
              <c:showVal val="0"/>
              <c:showCatName val="0"/>
              <c:showSerName val="0"/>
              <c:showPercent val="1"/>
              <c:showBubbleSize val="0"/>
            </c:dLbl>
            <c:dLbl>
              <c:idx val="3"/>
              <c:layout>
                <c:manualLayout>
                  <c:x val="7.9064596092155142E-3"/>
                  <c:y val="1.3986585010207057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'3'!$C$5:$C$8</c:f>
              <c:numCache>
                <c:formatCode>#,##0</c:formatCode>
                <c:ptCount val="4"/>
                <c:pt idx="0">
                  <c:v>49309</c:v>
                </c:pt>
                <c:pt idx="1">
                  <c:v>165524</c:v>
                </c:pt>
                <c:pt idx="2">
                  <c:v>35989</c:v>
                </c:pt>
                <c:pt idx="3">
                  <c:v>4120</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6929790026246714"/>
          <c:w val="1"/>
          <c:h val="0.22607247010790318"/>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Narrow" pitchFamily="34" charset="0"/>
              </a:defRPr>
            </a:pPr>
            <a:r>
              <a:rPr lang="en-US" sz="1200"/>
              <a:t>2009</a:t>
            </a:r>
          </a:p>
        </c:rich>
      </c:tx>
      <c:layout/>
      <c:overlay val="1"/>
    </c:title>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26281714785651794"/>
          <c:y val="9.1194225721784775E-2"/>
          <c:w val="0.48565908428113153"/>
          <c:h val="0.75357611548556425"/>
        </c:manualLayout>
      </c:layout>
      <c:pie3DChart>
        <c:varyColors val="1"/>
        <c:ser>
          <c:idx val="0"/>
          <c:order val="0"/>
          <c:tx>
            <c:strRef>
              <c:f>'3'!$D$4</c:f>
              <c:strCache>
                <c:ptCount val="1"/>
                <c:pt idx="0">
                  <c:v>2009</c:v>
                </c:pt>
              </c:strCache>
            </c:strRef>
          </c:tx>
          <c:dLbls>
            <c:dLbl>
              <c:idx val="1"/>
              <c:layout>
                <c:manualLayout>
                  <c:x val="2.2175196850393701E-2"/>
                  <c:y val="-0.15168598716827064"/>
                </c:manualLayout>
              </c:layout>
              <c:showLegendKey val="0"/>
              <c:showVal val="0"/>
              <c:showCatName val="0"/>
              <c:showSerName val="0"/>
              <c:showPercent val="1"/>
              <c:showBubbleSize val="0"/>
            </c:dLbl>
            <c:dLbl>
              <c:idx val="3"/>
              <c:layout>
                <c:manualLayout>
                  <c:x val="-4.8458005249343832E-3"/>
                  <c:y val="-2.4241761446485858E-3"/>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'3'!$D$5:$D$8</c:f>
              <c:numCache>
                <c:formatCode>#,##0</c:formatCode>
                <c:ptCount val="4"/>
                <c:pt idx="0">
                  <c:v>47767</c:v>
                </c:pt>
                <c:pt idx="1">
                  <c:v>172546</c:v>
                </c:pt>
                <c:pt idx="2">
                  <c:v>37487</c:v>
                </c:pt>
                <c:pt idx="3">
                  <c:v>4277</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6003864100320795"/>
          <c:w val="1"/>
          <c:h val="0.22144284047827356"/>
        </c:manualLayout>
      </c:layout>
      <c:overlay val="0"/>
      <c:spPr>
        <a:ln>
          <a:noFill/>
        </a:ln>
      </c:spPr>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2008</a:t>
            </a:r>
          </a:p>
        </c:rich>
      </c:tx>
      <c:layout>
        <c:manualLayout>
          <c:xMode val="edge"/>
          <c:yMode val="edge"/>
          <c:x val="0.42708333333333331"/>
          <c:y val="0"/>
        </c:manualLayout>
      </c:layout>
      <c:overlay val="0"/>
    </c:title>
    <c:autoTitleDeleted val="0"/>
    <c:view3D>
      <c:rotX val="75"/>
      <c:rotY val="350"/>
      <c:rAngAx val="0"/>
      <c:perspective val="30"/>
    </c:view3D>
    <c:floor>
      <c:thickness val="0"/>
    </c:floor>
    <c:sideWall>
      <c:thickness val="0"/>
    </c:sideWall>
    <c:backWall>
      <c:thickness val="0"/>
    </c:backWall>
    <c:plotArea>
      <c:layout>
        <c:manualLayout>
          <c:layoutTarget val="inner"/>
          <c:xMode val="edge"/>
          <c:yMode val="edge"/>
          <c:x val="0.22430336832895889"/>
          <c:y val="0"/>
          <c:w val="0.5208380723242928"/>
          <c:h val="0.86189049285505981"/>
        </c:manualLayout>
      </c:layout>
      <c:pie3DChart>
        <c:varyColors val="1"/>
        <c:ser>
          <c:idx val="0"/>
          <c:order val="0"/>
          <c:dLbls>
            <c:dLbl>
              <c:idx val="0"/>
              <c:layout>
                <c:manualLayout>
                  <c:x val="-0.1306117672790901"/>
                  <c:y val="-0.1986162146398367"/>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'3'!$H$5:$H$8</c:f>
              <c:numCache>
                <c:formatCode>#,##0</c:formatCode>
                <c:ptCount val="4"/>
                <c:pt idx="0" formatCode="&quot;$&quot;#,##0">
                  <c:v>1763886919</c:v>
                </c:pt>
                <c:pt idx="1">
                  <c:v>70270625</c:v>
                </c:pt>
                <c:pt idx="2">
                  <c:v>229939178</c:v>
                </c:pt>
                <c:pt idx="3">
                  <c:v>23008662</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9244604841061539"/>
          <c:w val="0.99727843394575677"/>
          <c:h val="0.2075539515893846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xPr>
        <a:bodyPr/>
        <a:lstStyle/>
        <a:p>
          <a:pPr>
            <a:defRPr sz="1200">
              <a:latin typeface="Arial Narrow" pitchFamily="34" charset="0"/>
            </a:defRPr>
          </a:pPr>
          <a:endParaRPr lang="en-US"/>
        </a:p>
      </c:txPr>
    </c:title>
    <c:autoTitleDeleted val="0"/>
    <c:view3D>
      <c:rotX val="75"/>
      <c:rotY val="350"/>
      <c:rAngAx val="0"/>
      <c:perspective val="30"/>
    </c:view3D>
    <c:floor>
      <c:thickness val="0"/>
    </c:floor>
    <c:sideWall>
      <c:thickness val="0"/>
    </c:sideWall>
    <c:backWall>
      <c:thickness val="0"/>
    </c:backWall>
    <c:plotArea>
      <c:layout>
        <c:manualLayout>
          <c:layoutTarget val="inner"/>
          <c:xMode val="edge"/>
          <c:yMode val="edge"/>
          <c:x val="0.22893299795858851"/>
          <c:y val="3.7037037037037035E-2"/>
          <c:w val="0.49768992417614466"/>
          <c:h val="0.82948308544765237"/>
        </c:manualLayout>
      </c:layout>
      <c:pie3DChart>
        <c:varyColors val="1"/>
        <c:ser>
          <c:idx val="0"/>
          <c:order val="0"/>
          <c:tx>
            <c:strRef>
              <c:f>'3'!$I$4</c:f>
              <c:strCache>
                <c:ptCount val="1"/>
                <c:pt idx="0">
                  <c:v>2009</c:v>
                </c:pt>
              </c:strCache>
            </c:strRef>
          </c:tx>
          <c:dLbls>
            <c:dLbl>
              <c:idx val="0"/>
              <c:layout>
                <c:manualLayout>
                  <c:x val="-0.1306117672790901"/>
                  <c:y val="-0.1986162146398367"/>
                </c:manualLayout>
              </c:layout>
              <c:showLegendKey val="0"/>
              <c:showVal val="0"/>
              <c:showCatName val="0"/>
              <c:showSerName val="0"/>
              <c:showPercent val="1"/>
              <c:showBubbleSize val="0"/>
            </c:dLbl>
            <c:dLbl>
              <c:idx val="1"/>
              <c:layout>
                <c:manualLayout>
                  <c:x val="1.303477690288714E-2"/>
                  <c:y val="3.7791630212890056E-3"/>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'3'!$I$5:$I$8</c:f>
              <c:numCache>
                <c:formatCode>#,##0</c:formatCode>
                <c:ptCount val="4"/>
                <c:pt idx="0" formatCode="&quot;$&quot;#,##0">
                  <c:v>1445009943</c:v>
                </c:pt>
                <c:pt idx="1">
                  <c:v>74415891</c:v>
                </c:pt>
                <c:pt idx="2">
                  <c:v>239698164</c:v>
                </c:pt>
                <c:pt idx="3">
                  <c:v>25092346</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9244604841061539"/>
          <c:w val="0.99727843394575677"/>
          <c:h val="0.2075539515893846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'4'!$B$2</c:f>
              <c:strCache>
                <c:ptCount val="1"/>
                <c:pt idx="0">
                  <c:v>2008</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'4'!$B$3:$B$10</c:f>
              <c:numCache>
                <c:formatCode>#,##0</c:formatCode>
                <c:ptCount val="8"/>
                <c:pt idx="0">
                  <c:v>82946</c:v>
                </c:pt>
                <c:pt idx="1">
                  <c:v>21616</c:v>
                </c:pt>
                <c:pt idx="2">
                  <c:v>15251</c:v>
                </c:pt>
                <c:pt idx="3">
                  <c:v>9127</c:v>
                </c:pt>
                <c:pt idx="4">
                  <c:v>14109</c:v>
                </c:pt>
                <c:pt idx="5">
                  <c:v>17557</c:v>
                </c:pt>
                <c:pt idx="6">
                  <c:v>4117</c:v>
                </c:pt>
                <c:pt idx="7">
                  <c:v>801</c:v>
                </c:pt>
              </c:numCache>
            </c:numRef>
          </c:val>
        </c:ser>
        <c:ser>
          <c:idx val="1"/>
          <c:order val="1"/>
          <c:tx>
            <c:strRef>
              <c:f>'4'!$C$2</c:f>
              <c:strCache>
                <c:ptCount val="1"/>
                <c:pt idx="0">
                  <c:v>2009</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'4'!$C$3:$C$10</c:f>
              <c:numCache>
                <c:formatCode>#,##0</c:formatCode>
                <c:ptCount val="8"/>
                <c:pt idx="0">
                  <c:v>90256</c:v>
                </c:pt>
                <c:pt idx="1">
                  <c:v>21958</c:v>
                </c:pt>
                <c:pt idx="2">
                  <c:v>15346</c:v>
                </c:pt>
                <c:pt idx="3">
                  <c:v>9666</c:v>
                </c:pt>
                <c:pt idx="4">
                  <c:v>14027</c:v>
                </c:pt>
                <c:pt idx="5">
                  <c:v>16682</c:v>
                </c:pt>
                <c:pt idx="6">
                  <c:v>3839</c:v>
                </c:pt>
                <c:pt idx="7">
                  <c:v>772</c:v>
                </c:pt>
              </c:numCache>
            </c:numRef>
          </c:val>
        </c:ser>
        <c:dLbls>
          <c:showLegendKey val="0"/>
          <c:showVal val="0"/>
          <c:showCatName val="0"/>
          <c:showSerName val="0"/>
          <c:showPercent val="0"/>
          <c:showBubbleSize val="0"/>
        </c:dLbls>
        <c:gapWidth val="150"/>
        <c:axId val="111985408"/>
        <c:axId val="111987328"/>
      </c:barChart>
      <c:catAx>
        <c:axId val="111985408"/>
        <c:scaling>
          <c:orientation val="minMax"/>
        </c:scaling>
        <c:delete val="0"/>
        <c:axPos val="b"/>
        <c:title>
          <c:tx>
            <c:rich>
              <a:bodyPr/>
              <a:lstStyle/>
              <a:p>
                <a:pPr>
                  <a:defRPr>
                    <a:latin typeface="Arial Narrow" pitchFamily="34" charset="0"/>
                  </a:defRPr>
                </a:pPr>
                <a:r>
                  <a:rPr lang="en-US">
                    <a:latin typeface="Arial Narrow" pitchFamily="34" charset="0"/>
                  </a:rPr>
                  <a:t>FDM</a:t>
                </a:r>
                <a:r>
                  <a:rPr lang="en-US" baseline="0">
                    <a:latin typeface="Arial Narrow" pitchFamily="34" charset="0"/>
                  </a:rPr>
                  <a:t> Amount</a:t>
                </a:r>
                <a:endParaRPr lang="en-US">
                  <a:latin typeface="Arial Narrow" pitchFamily="34" charset="0"/>
                </a:endParaRPr>
              </a:p>
            </c:rich>
          </c:tx>
          <c:layout/>
          <c:overlay val="0"/>
        </c:title>
        <c:numFmt formatCode="General" sourceLinked="1"/>
        <c:majorTickMark val="out"/>
        <c:minorTickMark val="none"/>
        <c:tickLblPos val="nextTo"/>
        <c:txPr>
          <a:bodyPr/>
          <a:lstStyle/>
          <a:p>
            <a:pPr>
              <a:defRPr>
                <a:latin typeface="Arial Narrow" pitchFamily="34" charset="0"/>
              </a:defRPr>
            </a:pPr>
            <a:endParaRPr lang="en-US"/>
          </a:p>
        </c:txPr>
        <c:crossAx val="111987328"/>
        <c:crosses val="autoZero"/>
        <c:auto val="1"/>
        <c:lblAlgn val="ctr"/>
        <c:lblOffset val="100"/>
        <c:noMultiLvlLbl val="0"/>
      </c:catAx>
      <c:valAx>
        <c:axId val="111987328"/>
        <c:scaling>
          <c:orientation val="minMax"/>
        </c:scaling>
        <c:delete val="0"/>
        <c:axPos val="l"/>
        <c:majorGridlines/>
        <c:title>
          <c:tx>
            <c:rich>
              <a:bodyPr rot="-5400000" vert="horz"/>
              <a:lstStyle/>
              <a:p>
                <a:pPr>
                  <a:defRPr>
                    <a:latin typeface="Arial Narrow" pitchFamily="34" charset="0"/>
                  </a:defRPr>
                </a:pPr>
                <a:r>
                  <a:rPr lang="en-US">
                    <a:latin typeface="Arial Narrow" pitchFamily="34" charset="0"/>
                  </a:rPr>
                  <a:t>Number of Taxpayers</a:t>
                </a:r>
              </a:p>
            </c:rich>
          </c:tx>
          <c:layout/>
          <c:overlay val="0"/>
        </c:title>
        <c:numFmt formatCode="#,##0" sourceLinked="1"/>
        <c:majorTickMark val="out"/>
        <c:minorTickMark val="none"/>
        <c:tickLblPos val="nextTo"/>
        <c:txPr>
          <a:bodyPr/>
          <a:lstStyle/>
          <a:p>
            <a:pPr>
              <a:defRPr>
                <a:latin typeface="Arial Narrow" pitchFamily="34" charset="0"/>
              </a:defRPr>
            </a:pPr>
            <a:endParaRPr lang="en-US"/>
          </a:p>
        </c:txPr>
        <c:crossAx val="111985408"/>
        <c:crosses val="autoZero"/>
        <c:crossBetween val="between"/>
      </c:valAx>
    </c:plotArea>
    <c:legend>
      <c:legendPos val="b"/>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'5'!$B$2</c:f>
              <c:strCache>
                <c:ptCount val="1"/>
                <c:pt idx="0">
                  <c:v>2008</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'5'!$B$3:$B$10</c:f>
              <c:numCache>
                <c:formatCode>#,##0</c:formatCode>
                <c:ptCount val="8"/>
                <c:pt idx="0">
                  <c:v>7497583</c:v>
                </c:pt>
                <c:pt idx="1">
                  <c:v>1660845</c:v>
                </c:pt>
                <c:pt idx="2">
                  <c:v>2694222</c:v>
                </c:pt>
                <c:pt idx="3">
                  <c:v>2583629</c:v>
                </c:pt>
                <c:pt idx="4">
                  <c:v>7099812</c:v>
                </c:pt>
                <c:pt idx="5">
                  <c:v>27610792</c:v>
                </c:pt>
                <c:pt idx="6">
                  <c:v>15049598</c:v>
                </c:pt>
                <c:pt idx="7">
                  <c:v>6074144</c:v>
                </c:pt>
              </c:numCache>
            </c:numRef>
          </c:val>
        </c:ser>
        <c:ser>
          <c:idx val="1"/>
          <c:order val="1"/>
          <c:tx>
            <c:strRef>
              <c:f>'5'!$C$2</c:f>
              <c:strCache>
                <c:ptCount val="1"/>
                <c:pt idx="0">
                  <c:v>2009</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'5'!$C$3:$C$10</c:f>
              <c:numCache>
                <c:formatCode>#,##0</c:formatCode>
                <c:ptCount val="8"/>
                <c:pt idx="0">
                  <c:v>5390894</c:v>
                </c:pt>
                <c:pt idx="1">
                  <c:v>1664549</c:v>
                </c:pt>
                <c:pt idx="2">
                  <c:v>2710127</c:v>
                </c:pt>
                <c:pt idx="3">
                  <c:v>2826466</c:v>
                </c:pt>
                <c:pt idx="4">
                  <c:v>7038247</c:v>
                </c:pt>
                <c:pt idx="5">
                  <c:v>26355217</c:v>
                </c:pt>
                <c:pt idx="6">
                  <c:v>14111640</c:v>
                </c:pt>
                <c:pt idx="7">
                  <c:v>14318751</c:v>
                </c:pt>
              </c:numCache>
            </c:numRef>
          </c:val>
        </c:ser>
        <c:dLbls>
          <c:showLegendKey val="0"/>
          <c:showVal val="0"/>
          <c:showCatName val="0"/>
          <c:showSerName val="0"/>
          <c:showPercent val="0"/>
          <c:showBubbleSize val="0"/>
        </c:dLbls>
        <c:gapWidth val="150"/>
        <c:axId val="87568768"/>
        <c:axId val="87570688"/>
      </c:barChart>
      <c:catAx>
        <c:axId val="87568768"/>
        <c:scaling>
          <c:orientation val="minMax"/>
        </c:scaling>
        <c:delete val="0"/>
        <c:axPos val="b"/>
        <c:title>
          <c:tx>
            <c:rich>
              <a:bodyPr/>
              <a:lstStyle/>
              <a:p>
                <a:pPr>
                  <a:defRPr>
                    <a:latin typeface="Arial Narrow" pitchFamily="34" charset="0"/>
                  </a:defRPr>
                </a:pPr>
                <a:r>
                  <a:rPr lang="en-US">
                    <a:latin typeface="Arial Narrow" pitchFamily="34" charset="0"/>
                  </a:rPr>
                  <a:t>FDM</a:t>
                </a:r>
                <a:r>
                  <a:rPr lang="en-US" baseline="0">
                    <a:latin typeface="Arial Narrow" pitchFamily="34" charset="0"/>
                  </a:rPr>
                  <a:t> Amount</a:t>
                </a:r>
                <a:endParaRPr lang="en-US">
                  <a:latin typeface="Arial Narrow" pitchFamily="34" charset="0"/>
                </a:endParaRPr>
              </a:p>
            </c:rich>
          </c:tx>
          <c:layout/>
          <c:overlay val="0"/>
        </c:title>
        <c:numFmt formatCode="General" sourceLinked="1"/>
        <c:majorTickMark val="out"/>
        <c:minorTickMark val="none"/>
        <c:tickLblPos val="nextTo"/>
        <c:txPr>
          <a:bodyPr/>
          <a:lstStyle/>
          <a:p>
            <a:pPr>
              <a:defRPr>
                <a:latin typeface="Arial Narrow" pitchFamily="34" charset="0"/>
              </a:defRPr>
            </a:pPr>
            <a:endParaRPr lang="en-US"/>
          </a:p>
        </c:txPr>
        <c:crossAx val="87570688"/>
        <c:crosses val="autoZero"/>
        <c:auto val="1"/>
        <c:lblAlgn val="ctr"/>
        <c:lblOffset val="100"/>
        <c:noMultiLvlLbl val="0"/>
      </c:catAx>
      <c:valAx>
        <c:axId val="87570688"/>
        <c:scaling>
          <c:orientation val="minMax"/>
        </c:scaling>
        <c:delete val="0"/>
        <c:axPos val="l"/>
        <c:majorGridlines/>
        <c:title>
          <c:tx>
            <c:rich>
              <a:bodyPr rot="-5400000" vert="horz"/>
              <a:lstStyle/>
              <a:p>
                <a:pPr>
                  <a:defRPr>
                    <a:latin typeface="Arial Narrow" pitchFamily="34" charset="0"/>
                  </a:defRPr>
                </a:pPr>
                <a:r>
                  <a:rPr lang="en-US" sz="1000" b="1">
                    <a:latin typeface="Arial Narrow" pitchFamily="34" charset="0"/>
                  </a:rPr>
                  <a:t>FDM</a:t>
                </a:r>
                <a:r>
                  <a:rPr lang="en-US" sz="1000" b="1" baseline="0">
                    <a:latin typeface="Arial Narrow" pitchFamily="34" charset="0"/>
                  </a:rPr>
                  <a:t> Liability </a:t>
                </a:r>
                <a:endParaRPr lang="en-US" sz="1000" b="1">
                  <a:latin typeface="Arial Narrow" pitchFamily="34" charset="0"/>
                </a:endParaRPr>
              </a:p>
            </c:rich>
          </c:tx>
          <c:layout>
            <c:manualLayout>
              <c:xMode val="edge"/>
              <c:yMode val="edge"/>
              <c:x val="1.9753086419753086E-2"/>
              <c:y val="0.18127661125692621"/>
            </c:manualLayout>
          </c:layout>
          <c:overlay val="0"/>
        </c:title>
        <c:numFmt formatCode="#,##0" sourceLinked="1"/>
        <c:majorTickMark val="out"/>
        <c:minorTickMark val="none"/>
        <c:tickLblPos val="nextTo"/>
        <c:txPr>
          <a:bodyPr/>
          <a:lstStyle/>
          <a:p>
            <a:pPr>
              <a:defRPr>
                <a:latin typeface="Arial Narrow" pitchFamily="34" charset="0"/>
              </a:defRPr>
            </a:pPr>
            <a:endParaRPr lang="en-US"/>
          </a:p>
        </c:txPr>
        <c:crossAx val="87568768"/>
        <c:crosses val="autoZero"/>
        <c:crossBetween val="between"/>
      </c:valAx>
    </c:plotArea>
    <c:legend>
      <c:legendPos val="b"/>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2008</a:t>
            </a:r>
          </a:p>
        </c:rich>
      </c:tx>
      <c:overlay val="0"/>
    </c:title>
    <c:autoTitleDeleted val="0"/>
    <c:plotArea>
      <c:layout/>
      <c:pieChart>
        <c:varyColors val="1"/>
        <c:ser>
          <c:idx val="0"/>
          <c:order val="0"/>
          <c:dLbls>
            <c:dLbl>
              <c:idx val="0"/>
              <c:layout>
                <c:manualLayout>
                  <c:x val="-0.14513634948173851"/>
                  <c:y val="6.6955016039661711E-2"/>
                </c:manualLayout>
              </c:layout>
              <c:showLegendKey val="0"/>
              <c:showVal val="0"/>
              <c:showCatName val="0"/>
              <c:showSerName val="0"/>
              <c:showPercent val="1"/>
              <c:showBubbleSize val="0"/>
            </c:dLbl>
            <c:dLbl>
              <c:idx val="1"/>
              <c:layout>
                <c:manualLayout>
                  <c:x val="0.10082091433486068"/>
                  <c:y val="-0.11451808107319918"/>
                </c:manualLayout>
              </c:layout>
              <c:showLegendKey val="0"/>
              <c:showVal val="0"/>
              <c:showCatName val="0"/>
              <c:showSerName val="0"/>
              <c:showPercent val="1"/>
              <c:showBubbleSize val="0"/>
            </c:dLbl>
            <c:dLbl>
              <c:idx val="2"/>
              <c:layout>
                <c:manualLayout>
                  <c:x val="-2.4290078147011285E-2"/>
                  <c:y val="0.14688721201516478"/>
                </c:manualLayout>
              </c:layout>
              <c:showLegendKey val="0"/>
              <c:showVal val="0"/>
              <c:showCatName val="0"/>
              <c:showSerName val="0"/>
              <c:showPercent val="1"/>
              <c:showBubbleSize val="0"/>
            </c:dLbl>
            <c:dLbl>
              <c:idx val="3"/>
              <c:layout>
                <c:manualLayout>
                  <c:x val="-9.2476237080534429E-2"/>
                  <c:y val="9.2938903470399532E-3"/>
                </c:manualLayout>
              </c:layout>
              <c:showLegendKey val="0"/>
              <c:showVal val="0"/>
              <c:showCatName val="0"/>
              <c:showSerName val="0"/>
              <c:showPercent val="1"/>
              <c:showBubbleSize val="0"/>
            </c:dLbl>
            <c:dLbl>
              <c:idx val="4"/>
              <c:layout>
                <c:manualLayout>
                  <c:x val="-5.0995002743301154E-2"/>
                  <c:y val="-7.5234033245844267E-2"/>
                </c:manualLayout>
              </c:layout>
              <c:showLegendKey val="0"/>
              <c:showVal val="0"/>
              <c:showCatName val="0"/>
              <c:showSerName val="0"/>
              <c:showPercent val="1"/>
              <c:showBubbleSize val="0"/>
            </c:dLbl>
            <c:dLbl>
              <c:idx val="5"/>
              <c:layout>
                <c:manualLayout>
                  <c:x val="0.12113409552619482"/>
                  <c:y val="8.9462306794983959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'23'!$A$5:$A$10</c:f>
              <c:strCache>
                <c:ptCount val="6"/>
                <c:pt idx="0">
                  <c:v>Section 183</c:v>
                </c:pt>
                <c:pt idx="1">
                  <c:v>Section 184</c:v>
                </c:pt>
                <c:pt idx="2">
                  <c:v>Section 185</c:v>
                </c:pt>
                <c:pt idx="3">
                  <c:v>Section 186</c:v>
                </c:pt>
                <c:pt idx="4">
                  <c:v>Section 186-a</c:v>
                </c:pt>
                <c:pt idx="5">
                  <c:v>Section 186-e</c:v>
                </c:pt>
              </c:strCache>
            </c:strRef>
          </c:cat>
          <c:val>
            <c:numRef>
              <c:f>'23'!$B$5:$B$10</c:f>
              <c:numCache>
                <c:formatCode>#,##0</c:formatCode>
                <c:ptCount val="6"/>
                <c:pt idx="0">
                  <c:v>1286</c:v>
                </c:pt>
                <c:pt idx="1">
                  <c:v>1088</c:v>
                </c:pt>
                <c:pt idx="2">
                  <c:v>47</c:v>
                </c:pt>
                <c:pt idx="3">
                  <c:v>24</c:v>
                </c:pt>
                <c:pt idx="4">
                  <c:v>24</c:v>
                </c:pt>
                <c:pt idx="5">
                  <c:v>905</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381000</xdr:colOff>
      <xdr:row>30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438150</xdr:colOff>
      <xdr:row>13</xdr:row>
      <xdr:rowOff>152400</xdr:rowOff>
    </xdr:from>
    <xdr:to>
      <xdr:col>6</xdr:col>
      <xdr:colOff>47625</xdr:colOff>
      <xdr:row>30</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14</xdr:row>
      <xdr:rowOff>9525</xdr:rowOff>
    </xdr:from>
    <xdr:to>
      <xdr:col>3</xdr:col>
      <xdr:colOff>76200</xdr:colOff>
      <xdr:row>30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0</xdr:rowOff>
    </xdr:from>
    <xdr:to>
      <xdr:col>10</xdr:col>
      <xdr:colOff>38100</xdr:colOff>
      <xdr:row>31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17</xdr:row>
      <xdr:rowOff>9525</xdr:rowOff>
    </xdr:from>
    <xdr:to>
      <xdr:col>6</xdr:col>
      <xdr:colOff>152400</xdr:colOff>
      <xdr:row>34</xdr:row>
      <xdr:rowOff>157163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0.63125</cdr:x>
      <cdr:y>0.8254</cdr:y>
    </cdr:from>
    <cdr:to>
      <cdr:x>0.8875</cdr:x>
      <cdr:y>0.90043</cdr:y>
    </cdr:to>
    <cdr:sp macro="" textlink="">
      <cdr:nvSpPr>
        <cdr:cNvPr id="2" name="TextBox 1"/>
        <cdr:cNvSpPr txBox="1"/>
      </cdr:nvSpPr>
      <cdr:spPr>
        <a:xfrm xmlns:a="http://schemas.openxmlformats.org/drawingml/2006/main">
          <a:off x="2886075" y="2724150"/>
          <a:ext cx="11715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Narrow" pitchFamily="34" charset="0"/>
            </a:rPr>
            <a:t>2009</a:t>
          </a:r>
        </a:p>
      </cdr:txBody>
    </cdr:sp>
  </cdr:relSizeAnchor>
  <cdr:relSizeAnchor xmlns:cdr="http://schemas.openxmlformats.org/drawingml/2006/chartDrawing">
    <cdr:from>
      <cdr:x>0.20694</cdr:x>
      <cdr:y>0.83502</cdr:y>
    </cdr:from>
    <cdr:to>
      <cdr:x>0.46319</cdr:x>
      <cdr:y>0.91005</cdr:y>
    </cdr:to>
    <cdr:sp macro="" textlink="">
      <cdr:nvSpPr>
        <cdr:cNvPr id="3" name="TextBox 1"/>
        <cdr:cNvSpPr txBox="1"/>
      </cdr:nvSpPr>
      <cdr:spPr>
        <a:xfrm xmlns:a="http://schemas.openxmlformats.org/drawingml/2006/main">
          <a:off x="946150" y="2755900"/>
          <a:ext cx="11715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a:latin typeface="Arial Narrow" pitchFamily="34" charset="0"/>
            </a:rPr>
            <a:t>2008</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2</xdr:col>
      <xdr:colOff>209550</xdr:colOff>
      <xdr:row>28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495299</xdr:colOff>
      <xdr:row>14</xdr:row>
      <xdr:rowOff>180975</xdr:rowOff>
    </xdr:from>
    <xdr:to>
      <xdr:col>4</xdr:col>
      <xdr:colOff>704849</xdr:colOff>
      <xdr:row>28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0</xdr:rowOff>
    </xdr:from>
    <xdr:to>
      <xdr:col>3</xdr:col>
      <xdr:colOff>123825</xdr:colOff>
      <xdr:row>28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15</xdr:row>
      <xdr:rowOff>0</xdr:rowOff>
    </xdr:from>
    <xdr:to>
      <xdr:col>6</xdr:col>
      <xdr:colOff>133350</xdr:colOff>
      <xdr:row>28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884301</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14</xdr:row>
      <xdr:rowOff>0</xdr:rowOff>
    </xdr:from>
    <xdr:to>
      <xdr:col>6</xdr:col>
      <xdr:colOff>236601</xdr:colOff>
      <xdr:row>27</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1600200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142875</xdr:colOff>
      <xdr:row>16</xdr:row>
      <xdr:rowOff>57150</xdr:rowOff>
    </xdr:from>
    <xdr:to>
      <xdr:col>5</xdr:col>
      <xdr:colOff>371475</xdr:colOff>
      <xdr:row>33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xdr:col>
      <xdr:colOff>1600200</xdr:colOff>
      <xdr:row>53</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36</xdr:row>
      <xdr:rowOff>152400</xdr:rowOff>
    </xdr:from>
    <xdr:to>
      <xdr:col>5</xdr:col>
      <xdr:colOff>447675</xdr:colOff>
      <xdr:row>53</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0</xdr:colOff>
      <xdr:row>32</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0</xdr:colOff>
      <xdr:row>31</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790575</xdr:colOff>
      <xdr:row>29</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5</xdr:col>
      <xdr:colOff>370332</xdr:colOff>
      <xdr:row>29</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9525</xdr:rowOff>
    </xdr:from>
    <xdr:to>
      <xdr:col>2</xdr:col>
      <xdr:colOff>381000</xdr:colOff>
      <xdr:row>30</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781050</xdr:colOff>
      <xdr:row>16</xdr:row>
      <xdr:rowOff>9525</xdr:rowOff>
    </xdr:from>
    <xdr:to>
      <xdr:col>4</xdr:col>
      <xdr:colOff>1162050</xdr:colOff>
      <xdr:row>30</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27</xdr:row>
      <xdr:rowOff>180975</xdr:rowOff>
    </xdr:from>
    <xdr:to>
      <xdr:col>2</xdr:col>
      <xdr:colOff>762000</xdr:colOff>
      <xdr:row>42</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561975</xdr:colOff>
      <xdr:row>28</xdr:row>
      <xdr:rowOff>9525</xdr:rowOff>
    </xdr:from>
    <xdr:to>
      <xdr:col>6</xdr:col>
      <xdr:colOff>276225</xdr:colOff>
      <xdr:row>42</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27</xdr:row>
      <xdr:rowOff>38100</xdr:rowOff>
    </xdr:from>
    <xdr:to>
      <xdr:col>2</xdr:col>
      <xdr:colOff>714375</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27</xdr:row>
      <xdr:rowOff>66675</xdr:rowOff>
    </xdr:from>
    <xdr:to>
      <xdr:col>7</xdr:col>
      <xdr:colOff>247650</xdr:colOff>
      <xdr:row>41</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35</xdr:row>
      <xdr:rowOff>0</xdr:rowOff>
    </xdr:from>
    <xdr:to>
      <xdr:col>2</xdr:col>
      <xdr:colOff>285750</xdr:colOff>
      <xdr:row>49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561975</xdr:colOff>
      <xdr:row>34</xdr:row>
      <xdr:rowOff>180975</xdr:rowOff>
    </xdr:from>
    <xdr:to>
      <xdr:col>7</xdr:col>
      <xdr:colOff>123825</xdr:colOff>
      <xdr:row>49</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xdr:row>
      <xdr:rowOff>0</xdr:rowOff>
    </xdr:from>
    <xdr:to>
      <xdr:col>2</xdr:col>
      <xdr:colOff>285750</xdr:colOff>
      <xdr:row>28</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400050</xdr:colOff>
      <xdr:row>14</xdr:row>
      <xdr:rowOff>0</xdr:rowOff>
    </xdr:from>
    <xdr:to>
      <xdr:col>6</xdr:col>
      <xdr:colOff>971550</xdr:colOff>
      <xdr:row>28</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tabSelected="1" workbookViewId="0">
      <selection sqref="A1:B1"/>
    </sheetView>
  </sheetViews>
  <sheetFormatPr defaultRowHeight="15"/>
  <cols>
    <col min="1" max="1" width="10.36328125" style="1121" customWidth="1"/>
    <col min="2" max="2" width="66.81640625" style="915" customWidth="1"/>
    <col min="3" max="7" width="8.90625" style="915"/>
  </cols>
  <sheetData>
    <row r="1" spans="1:12" ht="15.6">
      <c r="A1" s="1167" t="s">
        <v>533</v>
      </c>
      <c r="B1" s="1167"/>
      <c r="C1" s="909"/>
      <c r="D1" s="909"/>
      <c r="E1" s="909"/>
      <c r="F1" s="909"/>
      <c r="G1" s="914"/>
      <c r="H1" s="911"/>
      <c r="I1" s="911"/>
      <c r="J1" s="911"/>
      <c r="K1" s="911"/>
      <c r="L1" s="911"/>
    </row>
    <row r="2" spans="1:12" s="1082" customFormat="1" ht="15.6">
      <c r="A2" s="1119" t="s">
        <v>519</v>
      </c>
      <c r="B2" s="1113" t="s">
        <v>626</v>
      </c>
      <c r="C2" s="1112"/>
      <c r="D2" s="1112"/>
      <c r="E2" s="1112"/>
      <c r="F2" s="1112"/>
      <c r="G2" s="1085"/>
      <c r="H2" s="1083"/>
      <c r="I2" s="1083"/>
      <c r="J2" s="1083"/>
      <c r="K2" s="1083"/>
      <c r="L2" s="1083"/>
    </row>
    <row r="3" spans="1:12" ht="15.6">
      <c r="A3" s="1120">
        <v>1</v>
      </c>
      <c r="B3" s="1168" t="s">
        <v>555</v>
      </c>
      <c r="C3" s="1168"/>
      <c r="D3" s="1161"/>
      <c r="E3" s="1161"/>
      <c r="F3" s="1161"/>
      <c r="G3" s="909"/>
      <c r="H3" s="908"/>
      <c r="I3" s="908"/>
      <c r="J3" s="908"/>
      <c r="K3" s="908"/>
      <c r="L3" s="908"/>
    </row>
    <row r="4" spans="1:12" ht="15.6">
      <c r="A4" s="1120"/>
      <c r="B4" s="909" t="s">
        <v>613</v>
      </c>
      <c r="C4" s="909"/>
      <c r="D4" s="909"/>
      <c r="E4" s="909"/>
      <c r="F4" s="909"/>
      <c r="G4" s="909"/>
      <c r="H4" s="908"/>
      <c r="I4" s="908"/>
      <c r="J4" s="908"/>
      <c r="K4" s="908"/>
      <c r="L4" s="908"/>
    </row>
    <row r="5" spans="1:12" s="910" customFormat="1" ht="15.6">
      <c r="A5" s="1120"/>
      <c r="B5" s="909"/>
      <c r="C5" s="909"/>
      <c r="D5" s="909"/>
      <c r="E5" s="909"/>
      <c r="F5" s="909"/>
      <c r="G5" s="909"/>
      <c r="H5" s="908"/>
      <c r="I5" s="908"/>
      <c r="J5" s="908"/>
      <c r="K5" s="908"/>
      <c r="L5" s="908"/>
    </row>
    <row r="6" spans="1:12" s="910" customFormat="1" ht="15.6">
      <c r="A6" s="1167" t="s">
        <v>534</v>
      </c>
      <c r="B6" s="1167"/>
      <c r="C6" s="909"/>
      <c r="D6" s="909"/>
      <c r="E6" s="909"/>
      <c r="F6" s="909"/>
      <c r="G6" s="909"/>
      <c r="H6" s="908"/>
      <c r="I6" s="908"/>
      <c r="J6" s="908"/>
      <c r="K6" s="908"/>
      <c r="L6" s="908"/>
    </row>
    <row r="7" spans="1:12" s="1082" customFormat="1" ht="15.6">
      <c r="A7" s="1119" t="s">
        <v>519</v>
      </c>
      <c r="B7" s="1113" t="s">
        <v>516</v>
      </c>
      <c r="C7" s="1112"/>
      <c r="D7" s="1112"/>
      <c r="E7" s="1112"/>
      <c r="F7" s="1112"/>
      <c r="G7" s="1112"/>
      <c r="H7" s="1111"/>
      <c r="I7" s="1111"/>
      <c r="J7" s="1111"/>
      <c r="K7" s="1111"/>
      <c r="L7" s="1111"/>
    </row>
    <row r="8" spans="1:12" ht="15.6">
      <c r="A8" s="1120">
        <v>2</v>
      </c>
      <c r="B8" s="909" t="s">
        <v>517</v>
      </c>
      <c r="C8" s="909"/>
      <c r="D8" s="909"/>
      <c r="E8" s="909"/>
      <c r="F8" s="909"/>
      <c r="G8" s="909"/>
      <c r="H8" s="908"/>
      <c r="I8" s="908"/>
      <c r="J8" s="908"/>
      <c r="K8" s="908"/>
      <c r="L8" s="908"/>
    </row>
    <row r="9" spans="1:12" ht="15.6">
      <c r="A9" s="1120"/>
      <c r="B9" s="909"/>
      <c r="C9" s="909"/>
      <c r="D9" s="909"/>
      <c r="E9" s="909"/>
      <c r="F9" s="909"/>
      <c r="G9" s="909"/>
      <c r="H9" s="908"/>
      <c r="I9" s="908"/>
      <c r="J9" s="908"/>
      <c r="K9" s="908"/>
      <c r="L9" s="908"/>
    </row>
    <row r="10" spans="1:12" ht="15.6">
      <c r="A10" s="1120">
        <v>3</v>
      </c>
      <c r="B10" s="909" t="s">
        <v>518</v>
      </c>
      <c r="C10" s="909"/>
      <c r="D10" s="909"/>
      <c r="E10" s="909"/>
      <c r="F10" s="909"/>
      <c r="G10" s="909"/>
      <c r="H10" s="908"/>
      <c r="I10" s="908"/>
      <c r="J10" s="908"/>
      <c r="K10" s="908"/>
      <c r="L10" s="908"/>
    </row>
    <row r="11" spans="1:12" ht="15.6">
      <c r="A11" s="1120"/>
      <c r="B11" s="909" t="s">
        <v>611</v>
      </c>
      <c r="C11" s="909"/>
      <c r="D11" s="909"/>
      <c r="E11" s="909"/>
      <c r="F11" s="909"/>
      <c r="G11" s="909"/>
      <c r="H11" s="908"/>
      <c r="I11" s="908"/>
      <c r="J11" s="908"/>
      <c r="K11" s="908"/>
      <c r="L11" s="908"/>
    </row>
    <row r="12" spans="1:12" s="910" customFormat="1" ht="15.6">
      <c r="A12" s="1120"/>
      <c r="B12" s="909" t="s">
        <v>612</v>
      </c>
      <c r="C12" s="909"/>
      <c r="D12" s="909"/>
      <c r="E12" s="909"/>
      <c r="F12" s="909"/>
      <c r="G12" s="909"/>
      <c r="H12" s="908"/>
      <c r="I12" s="908"/>
      <c r="J12" s="908"/>
      <c r="K12" s="908"/>
      <c r="L12" s="908"/>
    </row>
    <row r="13" spans="1:12" s="910" customFormat="1" ht="15.6">
      <c r="A13" s="1120"/>
      <c r="B13" s="909"/>
      <c r="C13" s="909"/>
      <c r="D13" s="909"/>
      <c r="E13" s="909"/>
      <c r="F13" s="909"/>
      <c r="G13" s="909"/>
      <c r="H13" s="908"/>
      <c r="I13" s="908"/>
      <c r="J13" s="908"/>
      <c r="K13" s="908"/>
      <c r="L13" s="908"/>
    </row>
    <row r="14" spans="1:12" ht="15.6">
      <c r="A14" s="1120">
        <v>4</v>
      </c>
      <c r="B14" s="909" t="s">
        <v>522</v>
      </c>
      <c r="C14" s="909"/>
      <c r="D14" s="909"/>
      <c r="E14" s="909"/>
      <c r="F14" s="909"/>
      <c r="G14" s="909"/>
      <c r="H14" s="908"/>
      <c r="I14" s="908"/>
      <c r="J14" s="908"/>
      <c r="K14" s="908"/>
      <c r="L14" s="908"/>
    </row>
    <row r="15" spans="1:12" ht="15.6">
      <c r="A15" s="1120"/>
      <c r="B15" s="909" t="s">
        <v>526</v>
      </c>
      <c r="C15" s="909"/>
      <c r="D15" s="909"/>
      <c r="E15" s="909"/>
      <c r="F15" s="909"/>
      <c r="G15" s="909"/>
      <c r="H15" s="908"/>
      <c r="I15" s="908"/>
      <c r="J15" s="908"/>
      <c r="K15" s="908"/>
      <c r="L15" s="908"/>
    </row>
    <row r="16" spans="1:12" s="910" customFormat="1" ht="15.6">
      <c r="A16" s="1120"/>
      <c r="B16" s="909"/>
      <c r="C16" s="909"/>
      <c r="D16" s="909"/>
      <c r="E16" s="909"/>
      <c r="F16" s="909"/>
      <c r="G16" s="909"/>
      <c r="H16" s="908"/>
      <c r="I16" s="908"/>
      <c r="J16" s="908"/>
      <c r="K16" s="908"/>
      <c r="L16" s="908"/>
    </row>
    <row r="17" spans="1:12" ht="15.6">
      <c r="A17" s="1120">
        <v>5</v>
      </c>
      <c r="B17" s="909" t="s">
        <v>599</v>
      </c>
      <c r="C17" s="909"/>
      <c r="D17" s="909"/>
      <c r="E17" s="909"/>
      <c r="F17" s="909"/>
      <c r="G17" s="909"/>
      <c r="H17" s="908"/>
      <c r="I17" s="908"/>
      <c r="J17" s="908"/>
      <c r="K17" s="908"/>
      <c r="L17" s="908"/>
    </row>
    <row r="18" spans="1:12" ht="15.6">
      <c r="A18" s="1120"/>
      <c r="B18" s="909" t="s">
        <v>600</v>
      </c>
      <c r="C18" s="909"/>
      <c r="D18" s="909"/>
      <c r="E18" s="909"/>
      <c r="F18" s="909"/>
      <c r="G18" s="909"/>
      <c r="H18" s="908"/>
      <c r="I18" s="908"/>
      <c r="J18" s="908"/>
      <c r="K18" s="908"/>
      <c r="L18" s="908"/>
    </row>
    <row r="19" spans="1:12" s="910" customFormat="1" ht="15.6">
      <c r="A19" s="1120"/>
      <c r="B19" s="909"/>
      <c r="C19" s="909"/>
      <c r="D19" s="909"/>
      <c r="E19" s="909"/>
      <c r="F19" s="909"/>
      <c r="G19" s="909"/>
      <c r="H19" s="908"/>
      <c r="I19" s="908"/>
      <c r="J19" s="908"/>
      <c r="K19" s="908"/>
      <c r="L19" s="908"/>
    </row>
    <row r="20" spans="1:12" ht="15.6">
      <c r="A20" s="1120">
        <v>6</v>
      </c>
      <c r="B20" s="909" t="s">
        <v>529</v>
      </c>
      <c r="C20" s="909"/>
      <c r="D20" s="909"/>
      <c r="E20" s="909"/>
      <c r="F20" s="909"/>
      <c r="G20" s="909"/>
      <c r="H20" s="908"/>
      <c r="I20" s="908"/>
      <c r="J20" s="908"/>
      <c r="K20" s="908"/>
      <c r="L20" s="908"/>
    </row>
    <row r="21" spans="1:12" ht="15.6">
      <c r="A21" s="1120"/>
      <c r="B21" s="909"/>
      <c r="C21" s="909"/>
      <c r="D21" s="909"/>
      <c r="E21" s="909"/>
      <c r="F21" s="909"/>
      <c r="G21" s="909"/>
      <c r="H21" s="908"/>
      <c r="I21" s="908"/>
      <c r="J21" s="908"/>
      <c r="K21" s="908"/>
      <c r="L21" s="908"/>
    </row>
    <row r="22" spans="1:12" ht="15.6">
      <c r="A22" s="1120">
        <v>7</v>
      </c>
      <c r="B22" s="909" t="s">
        <v>530</v>
      </c>
      <c r="C22" s="909"/>
      <c r="D22" s="909"/>
      <c r="E22" s="909"/>
      <c r="F22" s="909"/>
      <c r="G22" s="909"/>
      <c r="H22" s="908"/>
      <c r="I22" s="908"/>
      <c r="J22" s="908"/>
      <c r="K22" s="908"/>
      <c r="L22" s="908"/>
    </row>
    <row r="23" spans="1:12" ht="15.6">
      <c r="A23" s="1120"/>
      <c r="B23" s="909"/>
      <c r="C23" s="909"/>
      <c r="D23" s="909"/>
      <c r="E23" s="909"/>
      <c r="F23" s="909"/>
      <c r="G23" s="909"/>
      <c r="H23" s="908"/>
      <c r="I23" s="908"/>
      <c r="J23" s="908"/>
      <c r="K23" s="908"/>
      <c r="L23" s="908"/>
    </row>
    <row r="24" spans="1:12" ht="15.6">
      <c r="A24" s="1120">
        <v>8</v>
      </c>
      <c r="B24" s="1162" t="s">
        <v>531</v>
      </c>
      <c r="C24" s="1162"/>
      <c r="D24" s="1162"/>
      <c r="E24" s="1162"/>
      <c r="F24" s="1162"/>
      <c r="G24" s="1162"/>
      <c r="H24" s="908"/>
      <c r="I24" s="908"/>
      <c r="J24" s="908"/>
      <c r="K24" s="908"/>
      <c r="L24" s="908"/>
    </row>
    <row r="25" spans="1:12" ht="15.6">
      <c r="A25" s="1120"/>
      <c r="B25" s="909"/>
      <c r="C25" s="909"/>
      <c r="D25" s="909"/>
      <c r="E25" s="909"/>
      <c r="F25" s="909"/>
      <c r="G25" s="909"/>
      <c r="H25" s="908"/>
      <c r="I25" s="908"/>
      <c r="J25" s="908"/>
      <c r="K25" s="908"/>
      <c r="L25" s="908"/>
    </row>
    <row r="26" spans="1:12" ht="15.6">
      <c r="A26" s="1120">
        <v>9</v>
      </c>
      <c r="B26" s="909" t="s">
        <v>532</v>
      </c>
      <c r="C26" s="909"/>
      <c r="D26" s="909"/>
      <c r="E26" s="909"/>
      <c r="F26" s="909"/>
      <c r="G26" s="909"/>
      <c r="H26" s="908"/>
      <c r="I26" s="908"/>
      <c r="J26" s="908"/>
      <c r="K26" s="908"/>
      <c r="L26" s="908"/>
    </row>
    <row r="27" spans="1:12" ht="15.6">
      <c r="A27" s="1120"/>
      <c r="B27" s="909"/>
      <c r="C27" s="909"/>
      <c r="D27" s="909"/>
      <c r="E27" s="909"/>
      <c r="F27" s="909"/>
      <c r="G27" s="909"/>
      <c r="H27" s="908"/>
      <c r="I27" s="908"/>
      <c r="J27" s="908"/>
      <c r="K27" s="908"/>
      <c r="L27" s="908"/>
    </row>
    <row r="28" spans="1:12" ht="15.6">
      <c r="A28" s="1120">
        <v>10</v>
      </c>
      <c r="B28" s="909" t="s">
        <v>536</v>
      </c>
      <c r="C28" s="909"/>
      <c r="D28" s="909"/>
      <c r="E28" s="909"/>
      <c r="F28" s="909"/>
      <c r="G28" s="909"/>
      <c r="H28" s="908"/>
      <c r="I28" s="908"/>
      <c r="J28" s="908"/>
      <c r="K28" s="908"/>
      <c r="L28" s="908"/>
    </row>
    <row r="29" spans="1:12" s="915" customFormat="1" ht="15.6">
      <c r="A29" s="1120"/>
      <c r="B29" s="909"/>
      <c r="C29" s="909"/>
      <c r="D29" s="909"/>
      <c r="E29" s="909"/>
      <c r="F29" s="909"/>
      <c r="G29" s="909"/>
      <c r="H29" s="909"/>
      <c r="I29" s="909"/>
      <c r="J29" s="909"/>
      <c r="K29" s="909"/>
      <c r="L29" s="909"/>
    </row>
    <row r="30" spans="1:12" s="915" customFormat="1" ht="15.6">
      <c r="A30" s="1120">
        <v>11</v>
      </c>
      <c r="B30" s="1162" t="s">
        <v>539</v>
      </c>
      <c r="C30" s="1162"/>
      <c r="D30" s="1162"/>
      <c r="E30" s="1162"/>
      <c r="F30" s="1162"/>
      <c r="G30" s="1162"/>
      <c r="H30" s="1162"/>
      <c r="I30" s="1162"/>
      <c r="J30" s="1162"/>
      <c r="K30" s="1162"/>
      <c r="L30" s="1162"/>
    </row>
    <row r="31" spans="1:12" s="915" customFormat="1">
      <c r="A31" s="1121"/>
    </row>
    <row r="32" spans="1:12" s="915" customFormat="1" ht="15.6">
      <c r="A32" s="1120">
        <v>12</v>
      </c>
      <c r="B32" s="1162" t="s">
        <v>541</v>
      </c>
      <c r="C32" s="1162"/>
      <c r="D32" s="1162"/>
      <c r="E32" s="1162"/>
      <c r="F32" s="1162"/>
      <c r="G32" s="1162"/>
      <c r="H32" s="1162"/>
      <c r="I32" s="1162"/>
      <c r="J32" s="1162"/>
      <c r="K32" s="1162"/>
      <c r="L32" s="1162"/>
    </row>
    <row r="33" spans="1:16" s="915" customFormat="1">
      <c r="A33" s="1121"/>
    </row>
    <row r="34" spans="1:16" s="915" customFormat="1" ht="15.6">
      <c r="A34" s="1120">
        <v>13</v>
      </c>
      <c r="B34" s="1162" t="s">
        <v>545</v>
      </c>
      <c r="C34" s="1162"/>
      <c r="D34" s="1162"/>
      <c r="E34" s="1162"/>
      <c r="F34" s="1162"/>
      <c r="G34" s="1162"/>
      <c r="H34" s="1162"/>
      <c r="I34" s="1162"/>
      <c r="J34" s="1162"/>
      <c r="K34" s="1162"/>
      <c r="L34" s="1162"/>
      <c r="M34" s="909"/>
      <c r="N34" s="1166"/>
      <c r="O34" s="1166"/>
      <c r="P34" s="1166"/>
    </row>
    <row r="35" spans="1:16">
      <c r="H35" s="915"/>
      <c r="I35" s="915"/>
      <c r="J35" s="915"/>
      <c r="K35" s="915"/>
      <c r="L35" s="915"/>
      <c r="M35" s="915"/>
      <c r="N35" s="915"/>
      <c r="O35" s="915"/>
      <c r="P35" s="915"/>
    </row>
    <row r="36" spans="1:16" ht="15.6">
      <c r="A36" s="1120">
        <v>14</v>
      </c>
      <c r="B36" s="1162" t="s">
        <v>546</v>
      </c>
      <c r="C36" s="1162"/>
      <c r="D36" s="1162"/>
      <c r="E36" s="1162"/>
      <c r="F36" s="1162"/>
      <c r="G36" s="1162"/>
      <c r="H36" s="1162"/>
      <c r="I36" s="1162"/>
      <c r="J36" s="1162"/>
      <c r="K36" s="1162"/>
      <c r="L36" s="1162"/>
      <c r="M36" s="909"/>
      <c r="N36" s="1166"/>
      <c r="O36" s="1166"/>
      <c r="P36" s="1166"/>
    </row>
    <row r="37" spans="1:16">
      <c r="H37" s="915"/>
      <c r="I37" s="915"/>
      <c r="J37" s="915"/>
      <c r="K37" s="915"/>
      <c r="L37" s="915"/>
      <c r="M37" s="915"/>
      <c r="N37" s="915"/>
      <c r="O37" s="915"/>
      <c r="P37" s="915"/>
    </row>
    <row r="38" spans="1:16" ht="15.6">
      <c r="A38" s="1120">
        <v>15</v>
      </c>
      <c r="B38" s="1162" t="s">
        <v>547</v>
      </c>
      <c r="C38" s="1162"/>
      <c r="D38" s="1162"/>
      <c r="E38" s="1162"/>
      <c r="F38" s="1162"/>
      <c r="G38" s="1162"/>
      <c r="H38" s="1162"/>
      <c r="I38" s="1162"/>
      <c r="J38" s="1162"/>
      <c r="K38" s="1162"/>
      <c r="L38" s="1162"/>
      <c r="M38" s="909"/>
      <c r="N38" s="1166"/>
      <c r="O38" s="1166"/>
      <c r="P38" s="1166"/>
    </row>
    <row r="39" spans="1:16">
      <c r="H39" s="915"/>
      <c r="I39" s="915"/>
      <c r="J39" s="915"/>
      <c r="K39" s="915"/>
      <c r="L39" s="915"/>
      <c r="M39" s="915"/>
      <c r="N39" s="915"/>
      <c r="O39" s="915"/>
      <c r="P39" s="915"/>
    </row>
    <row r="40" spans="1:16" ht="15.6">
      <c r="A40" s="1120">
        <v>16</v>
      </c>
      <c r="B40" s="1162" t="s">
        <v>548</v>
      </c>
      <c r="C40" s="1162"/>
      <c r="D40" s="1162"/>
      <c r="E40" s="1162"/>
      <c r="F40" s="1162"/>
      <c r="G40" s="1162"/>
      <c r="H40" s="1162"/>
      <c r="I40" s="1162"/>
      <c r="J40" s="1162"/>
      <c r="K40" s="1162"/>
      <c r="L40" s="1162"/>
      <c r="M40" s="909"/>
      <c r="N40" s="1166"/>
      <c r="O40" s="1166"/>
      <c r="P40" s="1166"/>
    </row>
    <row r="41" spans="1:16">
      <c r="B41" s="1087"/>
      <c r="C41" s="1087"/>
      <c r="D41" s="1087"/>
      <c r="E41" s="1087"/>
      <c r="F41" s="1087"/>
      <c r="G41" s="1087"/>
      <c r="H41" s="1087"/>
      <c r="I41" s="1087"/>
      <c r="J41" s="1087"/>
      <c r="K41" s="1087"/>
      <c r="L41" s="1087"/>
      <c r="M41" s="915"/>
      <c r="N41" s="915"/>
      <c r="O41" s="915"/>
      <c r="P41" s="915"/>
    </row>
    <row r="42" spans="1:16" ht="15.6">
      <c r="A42" s="1120">
        <v>17</v>
      </c>
      <c r="B42" s="1162" t="s">
        <v>549</v>
      </c>
      <c r="C42" s="1162"/>
      <c r="D42" s="1162"/>
      <c r="E42" s="1162"/>
      <c r="F42" s="1162"/>
      <c r="G42" s="1162"/>
      <c r="H42" s="1162"/>
      <c r="I42" s="1162"/>
      <c r="J42" s="1162"/>
      <c r="K42" s="1162"/>
      <c r="L42" s="1162"/>
      <c r="M42" s="909"/>
      <c r="N42" s="1166"/>
      <c r="O42" s="1166"/>
      <c r="P42" s="1166"/>
    </row>
    <row r="43" spans="1:16">
      <c r="B43" s="1087"/>
      <c r="C43" s="1087"/>
      <c r="D43" s="1087"/>
      <c r="E43" s="1087"/>
      <c r="F43" s="1087"/>
      <c r="G43" s="1087"/>
      <c r="H43" s="1087"/>
      <c r="I43" s="1087"/>
      <c r="J43" s="1087"/>
      <c r="K43" s="1087"/>
      <c r="L43" s="1087"/>
      <c r="M43" s="915"/>
      <c r="N43" s="915"/>
      <c r="O43" s="915"/>
      <c r="P43" s="915"/>
    </row>
    <row r="44" spans="1:16" ht="15.6">
      <c r="A44" s="1120">
        <v>18</v>
      </c>
      <c r="B44" s="1162" t="s">
        <v>550</v>
      </c>
      <c r="C44" s="1162"/>
      <c r="D44" s="1162"/>
      <c r="E44" s="1162"/>
      <c r="F44" s="1162"/>
      <c r="G44" s="1162"/>
      <c r="H44" s="1162"/>
      <c r="I44" s="1162"/>
      <c r="J44" s="1162"/>
      <c r="K44" s="1162"/>
      <c r="L44" s="1162"/>
      <c r="M44" s="909"/>
      <c r="N44" s="1166"/>
      <c r="O44" s="1166"/>
      <c r="P44" s="1166"/>
    </row>
    <row r="45" spans="1:16">
      <c r="B45" s="1087"/>
      <c r="C45" s="1087"/>
      <c r="D45" s="1087"/>
      <c r="E45" s="1087"/>
      <c r="F45" s="1087"/>
      <c r="G45" s="1087"/>
      <c r="H45" s="1087"/>
      <c r="I45" s="1087"/>
      <c r="J45" s="1087"/>
      <c r="K45" s="1087"/>
      <c r="L45" s="1087"/>
      <c r="M45" s="915"/>
      <c r="N45" s="915"/>
      <c r="O45" s="915"/>
      <c r="P45" s="915"/>
    </row>
    <row r="46" spans="1:16" ht="15.6">
      <c r="A46" s="1120">
        <v>19</v>
      </c>
      <c r="B46" s="1162" t="s">
        <v>606</v>
      </c>
      <c r="C46" s="1162"/>
      <c r="D46" s="1162"/>
      <c r="E46" s="1162"/>
      <c r="F46" s="1162"/>
      <c r="G46" s="1162"/>
      <c r="H46" s="1162"/>
      <c r="I46" s="1162"/>
      <c r="J46" s="1162"/>
      <c r="K46" s="1162"/>
      <c r="L46" s="1162"/>
      <c r="M46" s="909"/>
      <c r="N46" s="1166"/>
      <c r="O46" s="1166"/>
      <c r="P46" s="1166"/>
    </row>
    <row r="47" spans="1:16">
      <c r="B47" s="1087"/>
      <c r="C47" s="1087"/>
      <c r="D47" s="1087"/>
      <c r="E47" s="1087"/>
      <c r="F47" s="1087"/>
      <c r="G47" s="1087"/>
      <c r="H47" s="1087"/>
      <c r="I47" s="1087"/>
      <c r="J47" s="1087"/>
      <c r="K47" s="1087"/>
      <c r="L47" s="1087"/>
      <c r="M47" s="915"/>
      <c r="N47" s="915"/>
      <c r="O47" s="915"/>
      <c r="P47" s="915"/>
    </row>
    <row r="48" spans="1:16" ht="15.6">
      <c r="A48" s="1120">
        <v>20</v>
      </c>
      <c r="B48" s="1162" t="s">
        <v>607</v>
      </c>
      <c r="C48" s="1162"/>
      <c r="D48" s="1162"/>
      <c r="E48" s="1162"/>
      <c r="F48" s="1162"/>
      <c r="G48" s="1162"/>
      <c r="H48" s="1162"/>
      <c r="I48" s="1162"/>
      <c r="J48" s="1162"/>
      <c r="K48" s="1162"/>
      <c r="L48" s="1162"/>
      <c r="M48" s="909"/>
      <c r="N48" s="1166"/>
      <c r="O48" s="1166"/>
      <c r="P48" s="1166"/>
    </row>
    <row r="49" spans="1:16" s="910" customFormat="1" ht="15.6">
      <c r="A49" s="1120"/>
      <c r="B49" s="1087"/>
      <c r="C49" s="1087"/>
      <c r="D49" s="1087"/>
      <c r="E49" s="1087"/>
      <c r="F49" s="1087"/>
      <c r="G49" s="1087"/>
      <c r="H49" s="1087"/>
      <c r="I49" s="1087"/>
      <c r="J49" s="1087"/>
      <c r="K49" s="1087"/>
      <c r="L49" s="1087"/>
      <c r="M49" s="909"/>
      <c r="N49" s="947"/>
      <c r="O49" s="947"/>
      <c r="P49" s="947"/>
    </row>
    <row r="50" spans="1:16" ht="15.6">
      <c r="A50" s="1120">
        <v>21</v>
      </c>
      <c r="B50" s="1162" t="s">
        <v>554</v>
      </c>
      <c r="C50" s="1162"/>
      <c r="D50" s="1162"/>
      <c r="E50" s="1162"/>
      <c r="F50" s="1162"/>
      <c r="G50" s="1162"/>
      <c r="H50" s="1162"/>
      <c r="I50" s="1162"/>
      <c r="J50" s="1162"/>
      <c r="K50" s="1162"/>
      <c r="L50" s="1162"/>
    </row>
    <row r="51" spans="1:16" s="910" customFormat="1" ht="15.6">
      <c r="A51" s="1120"/>
      <c r="B51" s="947"/>
      <c r="C51" s="947"/>
      <c r="D51" s="947"/>
      <c r="E51" s="947"/>
      <c r="F51" s="947"/>
      <c r="G51" s="947"/>
      <c r="H51" s="947"/>
      <c r="I51" s="947"/>
      <c r="J51" s="947"/>
    </row>
    <row r="52" spans="1:16" s="910" customFormat="1">
      <c r="A52" s="1121"/>
      <c r="B52" s="868"/>
      <c r="C52" s="868"/>
      <c r="D52" s="868"/>
      <c r="E52" s="868"/>
      <c r="F52" s="868"/>
      <c r="G52" s="868"/>
      <c r="H52" s="868"/>
      <c r="I52" s="868"/>
      <c r="J52" s="868"/>
    </row>
    <row r="53" spans="1:16" ht="15.6">
      <c r="A53" s="1167" t="s">
        <v>6</v>
      </c>
      <c r="B53" s="1167"/>
    </row>
    <row r="54" spans="1:16" s="1082" customFormat="1" ht="15.6">
      <c r="A54" s="1119" t="s">
        <v>519</v>
      </c>
      <c r="B54" s="1113" t="s">
        <v>516</v>
      </c>
      <c r="C54" s="1087"/>
      <c r="D54" s="1087"/>
      <c r="E54" s="1087"/>
      <c r="F54" s="1087"/>
      <c r="G54" s="1087"/>
    </row>
    <row r="55" spans="1:16" ht="15.6">
      <c r="A55" s="1120">
        <v>22</v>
      </c>
      <c r="B55" s="1112" t="s">
        <v>551</v>
      </c>
    </row>
    <row r="56" spans="1:16" ht="15.6">
      <c r="A56" s="1120"/>
      <c r="B56" s="1112"/>
    </row>
    <row r="57" spans="1:16" ht="15.6">
      <c r="A57" s="1120">
        <v>23</v>
      </c>
      <c r="B57" s="1112" t="s">
        <v>552</v>
      </c>
    </row>
    <row r="58" spans="1:16" ht="15.6">
      <c r="A58" s="1120"/>
      <c r="B58" s="1112" t="s">
        <v>614</v>
      </c>
    </row>
    <row r="59" spans="1:16" s="910" customFormat="1" ht="15.6">
      <c r="A59" s="1120"/>
      <c r="B59" s="1112"/>
      <c r="C59" s="915"/>
      <c r="D59" s="915"/>
      <c r="E59" s="915"/>
      <c r="F59" s="915"/>
      <c r="G59" s="915"/>
    </row>
    <row r="60" spans="1:16" ht="15.6">
      <c r="A60" s="1120">
        <v>24</v>
      </c>
      <c r="B60" s="1112" t="s">
        <v>557</v>
      </c>
    </row>
    <row r="61" spans="1:16" s="1082" customFormat="1" ht="15.6">
      <c r="A61" s="1120"/>
      <c r="B61" s="1117" t="s">
        <v>615</v>
      </c>
      <c r="C61" s="1087"/>
      <c r="D61" s="1087"/>
      <c r="E61" s="1087"/>
      <c r="F61" s="1087"/>
      <c r="G61" s="1087"/>
    </row>
    <row r="62" spans="1:16" ht="15.6">
      <c r="A62" s="1120"/>
      <c r="B62" s="1112"/>
    </row>
    <row r="63" spans="1:16" ht="15.6">
      <c r="A63" s="1120">
        <v>25</v>
      </c>
      <c r="B63" s="1118" t="s">
        <v>558</v>
      </c>
    </row>
    <row r="64" spans="1:16" s="1082" customFormat="1" ht="15.6">
      <c r="A64" s="1120"/>
      <c r="B64" s="1118" t="s">
        <v>616</v>
      </c>
      <c r="C64" s="1087"/>
      <c r="D64" s="1087"/>
      <c r="E64" s="1087"/>
      <c r="F64" s="1087"/>
      <c r="G64" s="1087"/>
    </row>
    <row r="65" spans="1:7" ht="15.6">
      <c r="A65" s="1120"/>
      <c r="B65" s="1112"/>
    </row>
    <row r="66" spans="1:7" ht="15.6">
      <c r="A66" s="1120">
        <v>26</v>
      </c>
      <c r="B66" s="1112" t="s">
        <v>559</v>
      </c>
    </row>
    <row r="67" spans="1:7" ht="15.6">
      <c r="A67" s="1120"/>
      <c r="B67" s="1117" t="s">
        <v>617</v>
      </c>
    </row>
    <row r="68" spans="1:7" s="1082" customFormat="1" ht="15.6">
      <c r="A68" s="1120"/>
      <c r="B68" s="1117"/>
      <c r="C68" s="1087"/>
      <c r="D68" s="1087"/>
      <c r="E68" s="1087"/>
      <c r="F68" s="1087"/>
      <c r="G68" s="1087"/>
    </row>
    <row r="69" spans="1:7" s="1082" customFormat="1" ht="15.6">
      <c r="A69" s="1167" t="s">
        <v>560</v>
      </c>
      <c r="B69" s="1167"/>
      <c r="C69" s="1087"/>
      <c r="D69" s="1087"/>
      <c r="E69" s="1087"/>
      <c r="F69" s="1087"/>
      <c r="G69" s="1087"/>
    </row>
    <row r="70" spans="1:7" s="1082" customFormat="1" ht="15.6">
      <c r="A70" s="1119" t="s">
        <v>519</v>
      </c>
      <c r="B70" s="1113" t="s">
        <v>516</v>
      </c>
      <c r="C70" s="1087"/>
      <c r="D70" s="1087"/>
      <c r="E70" s="1087"/>
      <c r="F70" s="1087"/>
      <c r="G70" s="1087"/>
    </row>
    <row r="71" spans="1:7" ht="15.6">
      <c r="A71" s="1120">
        <v>27</v>
      </c>
      <c r="B71" s="1118" t="s">
        <v>608</v>
      </c>
      <c r="C71" s="1112"/>
    </row>
    <row r="72" spans="1:7" ht="15.6">
      <c r="A72" s="1120"/>
      <c r="B72" s="1112" t="s">
        <v>618</v>
      </c>
      <c r="C72" s="1112"/>
    </row>
    <row r="73" spans="1:7" ht="15.6">
      <c r="A73" s="1120"/>
      <c r="B73" s="1112" t="s">
        <v>619</v>
      </c>
      <c r="C73" s="1112"/>
    </row>
    <row r="74" spans="1:7" ht="15.6">
      <c r="A74" s="1120"/>
      <c r="B74" s="1112"/>
      <c r="C74" s="1112"/>
    </row>
    <row r="75" spans="1:7" ht="15.6">
      <c r="A75" s="1120">
        <v>28</v>
      </c>
      <c r="B75" s="1118" t="s">
        <v>514</v>
      </c>
      <c r="C75" s="1112"/>
    </row>
    <row r="76" spans="1:7" s="1082" customFormat="1" ht="15.6">
      <c r="A76" s="1120"/>
      <c r="B76" s="1118" t="s">
        <v>514</v>
      </c>
      <c r="C76" s="1112"/>
      <c r="D76" s="1087"/>
      <c r="E76" s="1087"/>
      <c r="F76" s="1087"/>
      <c r="G76" s="1087"/>
    </row>
    <row r="77" spans="1:7" ht="15.6">
      <c r="A77" s="1120"/>
      <c r="B77" s="1112"/>
      <c r="C77" s="1112"/>
    </row>
    <row r="78" spans="1:7" ht="15.6">
      <c r="A78" s="1120">
        <v>29</v>
      </c>
      <c r="B78" s="1118" t="s">
        <v>561</v>
      </c>
      <c r="C78" s="1112"/>
    </row>
    <row r="79" spans="1:7" ht="15.6">
      <c r="A79" s="1120"/>
      <c r="B79" s="1112"/>
      <c r="C79" s="1112"/>
    </row>
    <row r="80" spans="1:7" ht="15.6">
      <c r="A80" s="1120">
        <v>30</v>
      </c>
      <c r="B80" s="1118" t="s">
        <v>562</v>
      </c>
      <c r="C80" s="1112"/>
    </row>
    <row r="81" spans="1:7" ht="15.6">
      <c r="A81" s="1120"/>
      <c r="B81" s="1112"/>
      <c r="C81" s="1112"/>
    </row>
    <row r="82" spans="1:7" ht="15.6">
      <c r="A82" s="1120">
        <v>31</v>
      </c>
      <c r="B82" s="1112" t="s">
        <v>564</v>
      </c>
      <c r="C82" s="1112"/>
    </row>
    <row r="83" spans="1:7" ht="15.6">
      <c r="A83" s="1120"/>
      <c r="B83" s="1112"/>
      <c r="C83" s="1112"/>
    </row>
    <row r="84" spans="1:7" ht="15.6">
      <c r="A84" s="1120">
        <v>32</v>
      </c>
      <c r="B84" s="1112" t="s">
        <v>566</v>
      </c>
      <c r="C84" s="1112"/>
    </row>
    <row r="85" spans="1:7" ht="15.6">
      <c r="A85" s="1120"/>
      <c r="B85" s="1112"/>
      <c r="C85" s="1112"/>
    </row>
    <row r="86" spans="1:7" ht="15.6">
      <c r="A86" s="1120">
        <v>33</v>
      </c>
      <c r="B86" s="1112" t="s">
        <v>568</v>
      </c>
      <c r="C86" s="1112"/>
    </row>
    <row r="87" spans="1:7" ht="15.6">
      <c r="A87" s="1120"/>
      <c r="B87" s="1112"/>
      <c r="C87" s="1112"/>
    </row>
    <row r="88" spans="1:7" ht="15.6">
      <c r="A88" s="1120">
        <v>34</v>
      </c>
      <c r="B88" s="1112" t="s">
        <v>570</v>
      </c>
      <c r="C88" s="1112"/>
    </row>
    <row r="89" spans="1:7" ht="15.6">
      <c r="A89" s="1120"/>
      <c r="B89" s="1112"/>
      <c r="C89" s="1112"/>
    </row>
    <row r="90" spans="1:7" ht="15.6">
      <c r="A90" s="1120">
        <v>35</v>
      </c>
      <c r="B90" s="1112" t="s">
        <v>572</v>
      </c>
      <c r="C90" s="1112"/>
    </row>
    <row r="91" spans="1:7" ht="15.6">
      <c r="A91" s="1120"/>
      <c r="B91" s="1112"/>
      <c r="C91" s="1112"/>
    </row>
    <row r="92" spans="1:7" ht="15.6">
      <c r="A92" s="1120">
        <v>36</v>
      </c>
      <c r="B92" s="1112" t="s">
        <v>574</v>
      </c>
      <c r="C92" s="1112"/>
    </row>
    <row r="93" spans="1:7" ht="15.6">
      <c r="A93" s="1120"/>
      <c r="B93" s="1112"/>
      <c r="C93" s="1112"/>
    </row>
    <row r="94" spans="1:7" ht="15.6">
      <c r="A94" s="1120">
        <v>37</v>
      </c>
      <c r="B94" s="1112" t="s">
        <v>576</v>
      </c>
      <c r="C94" s="1112"/>
    </row>
    <row r="95" spans="1:7" s="1082" customFormat="1" ht="15.6">
      <c r="A95" s="1120"/>
      <c r="B95" s="1112"/>
      <c r="C95" s="1112"/>
      <c r="D95" s="1087"/>
      <c r="E95" s="1087"/>
      <c r="F95" s="1087"/>
      <c r="G95" s="1087"/>
    </row>
    <row r="96" spans="1:7" ht="15.6">
      <c r="A96" s="1167" t="s">
        <v>8</v>
      </c>
      <c r="B96" s="1167"/>
      <c r="C96" s="1112"/>
    </row>
    <row r="97" spans="1:7" ht="15.6">
      <c r="A97" s="1119" t="s">
        <v>519</v>
      </c>
      <c r="B97" s="1113" t="s">
        <v>516</v>
      </c>
      <c r="C97" s="1112"/>
    </row>
    <row r="98" spans="1:7" ht="15.6">
      <c r="A98" s="1120">
        <v>38</v>
      </c>
      <c r="B98" s="1112" t="s">
        <v>577</v>
      </c>
      <c r="C98" s="1112"/>
    </row>
    <row r="99" spans="1:7" s="1082" customFormat="1" ht="15.6">
      <c r="A99" s="1120"/>
      <c r="B99" s="1112" t="s">
        <v>610</v>
      </c>
      <c r="C99" s="1112"/>
      <c r="D99" s="1087"/>
      <c r="E99" s="1087"/>
      <c r="F99" s="1087"/>
      <c r="G99" s="1087"/>
    </row>
    <row r="100" spans="1:7" ht="15.6">
      <c r="A100" s="1120"/>
      <c r="B100" s="1112"/>
      <c r="C100" s="1112"/>
    </row>
    <row r="101" spans="1:7" ht="15.6">
      <c r="A101" s="1120">
        <v>39</v>
      </c>
      <c r="B101" s="1112" t="s">
        <v>579</v>
      </c>
      <c r="C101" s="1112"/>
    </row>
    <row r="102" spans="1:7" s="1082" customFormat="1" ht="15.6">
      <c r="A102" s="1120"/>
      <c r="B102" s="1112" t="s">
        <v>580</v>
      </c>
      <c r="C102" s="1112"/>
      <c r="D102" s="1087"/>
      <c r="E102" s="1087"/>
      <c r="F102" s="1087"/>
      <c r="G102" s="1087"/>
    </row>
    <row r="103" spans="1:7" ht="15.6">
      <c r="A103" s="1120"/>
      <c r="B103" s="1112"/>
      <c r="C103" s="1112"/>
    </row>
    <row r="104" spans="1:7" ht="15.6">
      <c r="A104" s="1120">
        <v>40</v>
      </c>
      <c r="B104" s="1112" t="s">
        <v>581</v>
      </c>
      <c r="C104" s="1112"/>
    </row>
    <row r="105" spans="1:7" ht="15.6">
      <c r="A105" s="1120"/>
      <c r="B105" s="1112"/>
      <c r="C105" s="1112"/>
    </row>
    <row r="106" spans="1:7" ht="15.6">
      <c r="A106" s="1120">
        <v>41</v>
      </c>
      <c r="B106" s="1112" t="s">
        <v>627</v>
      </c>
      <c r="C106" s="1112"/>
    </row>
    <row r="107" spans="1:7" ht="15.6">
      <c r="A107" s="1120"/>
      <c r="B107" s="1112"/>
      <c r="C107" s="1112"/>
    </row>
    <row r="108" spans="1:7" ht="15.6">
      <c r="A108" s="1120">
        <v>42</v>
      </c>
      <c r="B108" s="1112" t="s">
        <v>583</v>
      </c>
      <c r="C108" s="1112"/>
    </row>
    <row r="109" spans="1:7" s="1082" customFormat="1" ht="15.6">
      <c r="A109" s="1120"/>
      <c r="B109" s="1112" t="s">
        <v>582</v>
      </c>
      <c r="C109" s="1112"/>
      <c r="D109" s="1087"/>
      <c r="E109" s="1087"/>
      <c r="F109" s="1087"/>
      <c r="G109" s="1087"/>
    </row>
    <row r="110" spans="1:7" ht="15.6">
      <c r="A110" s="1120"/>
      <c r="B110" s="1112"/>
      <c r="C110" s="1112"/>
    </row>
    <row r="111" spans="1:7" ht="15.6">
      <c r="A111" s="1120">
        <v>43</v>
      </c>
      <c r="B111" s="1112" t="s">
        <v>584</v>
      </c>
      <c r="C111" s="1112"/>
    </row>
    <row r="112" spans="1:7" ht="15.6">
      <c r="A112" s="1120"/>
      <c r="B112" s="1112"/>
      <c r="C112" s="1112"/>
    </row>
    <row r="113" spans="1:4" ht="15.6">
      <c r="A113" s="1120">
        <v>44</v>
      </c>
      <c r="B113" s="1112" t="s">
        <v>585</v>
      </c>
      <c r="C113" s="1112"/>
    </row>
    <row r="114" spans="1:4" ht="15.6">
      <c r="A114" s="1120"/>
      <c r="B114" s="1112"/>
      <c r="C114" s="1112"/>
    </row>
    <row r="115" spans="1:4" ht="15.6">
      <c r="A115" s="1120">
        <v>45</v>
      </c>
      <c r="B115" s="1112" t="s">
        <v>586</v>
      </c>
      <c r="C115" s="1112"/>
    </row>
    <row r="116" spans="1:4" ht="15.6">
      <c r="A116" s="1120"/>
      <c r="B116" s="1112"/>
      <c r="C116" s="1120"/>
      <c r="D116" s="1112"/>
    </row>
    <row r="117" spans="1:4" ht="15.6">
      <c r="A117" s="1120">
        <v>46</v>
      </c>
      <c r="B117" s="1112" t="s">
        <v>587</v>
      </c>
      <c r="C117" s="1120"/>
      <c r="D117" s="1112"/>
    </row>
    <row r="118" spans="1:4" ht="15.6">
      <c r="A118" s="1120"/>
      <c r="B118" s="1112"/>
      <c r="C118" s="1120"/>
      <c r="D118" s="1112"/>
    </row>
    <row r="119" spans="1:4" ht="15.6">
      <c r="A119" s="1120">
        <v>47</v>
      </c>
      <c r="B119" s="1112" t="s">
        <v>588</v>
      </c>
      <c r="C119" s="1120"/>
      <c r="D119" s="1112"/>
    </row>
    <row r="120" spans="1:4" ht="15.6">
      <c r="A120" s="1120"/>
      <c r="B120" s="1112"/>
      <c r="C120" s="1120"/>
      <c r="D120" s="1112"/>
    </row>
    <row r="121" spans="1:4" ht="15.6">
      <c r="A121" s="1120">
        <v>48</v>
      </c>
      <c r="B121" s="1112" t="s">
        <v>589</v>
      </c>
      <c r="C121" s="1120"/>
      <c r="D121" s="1112"/>
    </row>
    <row r="122" spans="1:4" ht="15.6">
      <c r="A122" s="1120"/>
      <c r="B122" s="1112"/>
      <c r="C122" s="1120"/>
      <c r="D122" s="1112"/>
    </row>
    <row r="123" spans="1:4" ht="15.6">
      <c r="A123" s="1120">
        <v>49</v>
      </c>
      <c r="B123" s="1112" t="s">
        <v>591</v>
      </c>
      <c r="C123" s="1120"/>
      <c r="D123" s="1112"/>
    </row>
    <row r="124" spans="1:4" ht="15.6">
      <c r="A124" s="1120"/>
      <c r="B124" s="1112"/>
      <c r="C124" s="1120"/>
      <c r="D124" s="1112"/>
    </row>
    <row r="125" spans="1:4" ht="15.6">
      <c r="A125" s="1120">
        <v>50</v>
      </c>
      <c r="B125" s="1112" t="s">
        <v>592</v>
      </c>
      <c r="C125" s="1120"/>
      <c r="D125" s="1112"/>
    </row>
    <row r="126" spans="1:4" ht="15.6">
      <c r="A126" s="1120"/>
      <c r="B126" s="1112"/>
      <c r="C126" s="1120"/>
      <c r="D126" s="1112"/>
    </row>
    <row r="127" spans="1:4" ht="15.6">
      <c r="A127" s="1120">
        <v>51</v>
      </c>
      <c r="B127" s="1112" t="s">
        <v>620</v>
      </c>
      <c r="C127" s="1120"/>
      <c r="D127" s="1112"/>
    </row>
    <row r="128" spans="1:4" ht="15.6">
      <c r="A128" s="1120"/>
      <c r="B128" s="1112"/>
      <c r="C128" s="1120"/>
      <c r="D128" s="1112"/>
    </row>
    <row r="129" spans="1:4" ht="15.6">
      <c r="A129" s="1120">
        <v>52</v>
      </c>
      <c r="B129" s="1112" t="s">
        <v>621</v>
      </c>
      <c r="C129" s="1120"/>
      <c r="D129" s="1112"/>
    </row>
    <row r="130" spans="1:4" ht="15.6">
      <c r="A130" s="1120"/>
      <c r="B130" s="1112"/>
      <c r="C130" s="1120"/>
      <c r="D130" s="1112"/>
    </row>
    <row r="131" spans="1:4" ht="15.6">
      <c r="A131" s="1120">
        <v>53</v>
      </c>
      <c r="B131" s="1112" t="s">
        <v>596</v>
      </c>
      <c r="C131" s="1120"/>
      <c r="D131" s="1112"/>
    </row>
    <row r="132" spans="1:4" ht="15.6">
      <c r="A132" s="1120"/>
      <c r="B132" s="1112" t="s">
        <v>597</v>
      </c>
      <c r="C132" s="1120"/>
      <c r="D132" s="1112"/>
    </row>
    <row r="133" spans="1:4" ht="15.6">
      <c r="A133" s="1120"/>
      <c r="B133" s="1112"/>
      <c r="C133" s="1120"/>
      <c r="D133" s="1112"/>
    </row>
    <row r="134" spans="1:4" ht="15.6">
      <c r="A134" s="1120"/>
      <c r="B134" s="1112"/>
      <c r="C134" s="1120"/>
      <c r="D134" s="1112"/>
    </row>
    <row r="135" spans="1:4" ht="15.6">
      <c r="A135" s="1120"/>
      <c r="B135" s="1112"/>
      <c r="C135" s="1120"/>
      <c r="D135" s="1112"/>
    </row>
    <row r="136" spans="1:4" ht="15.6">
      <c r="A136" s="1120"/>
      <c r="B136" s="1112"/>
      <c r="C136" s="1120"/>
      <c r="D136" s="1112"/>
    </row>
    <row r="137" spans="1:4" ht="15.6">
      <c r="A137" s="1120"/>
      <c r="B137" s="1112"/>
      <c r="C137" s="1112"/>
    </row>
    <row r="138" spans="1:4" ht="15.6">
      <c r="A138" s="1120"/>
      <c r="B138" s="1112"/>
      <c r="C138" s="1112"/>
    </row>
  </sheetData>
  <mergeCells count="14">
    <mergeCell ref="A96:B96"/>
    <mergeCell ref="A69:B69"/>
    <mergeCell ref="A1:B1"/>
    <mergeCell ref="A6:B6"/>
    <mergeCell ref="A53:B53"/>
    <mergeCell ref="B3:C3"/>
    <mergeCell ref="N34:P34"/>
    <mergeCell ref="N36:P36"/>
    <mergeCell ref="N38:P38"/>
    <mergeCell ref="N46:P46"/>
    <mergeCell ref="N48:P48"/>
    <mergeCell ref="N40:P40"/>
    <mergeCell ref="N42:P42"/>
    <mergeCell ref="N44:P44"/>
  </mergeCells>
  <pageMargins left="0.7" right="0.7" top="0.75" bottom="0.75" header="0.3" footer="0.3"/>
  <pageSetup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F1"/>
    </sheetView>
  </sheetViews>
  <sheetFormatPr defaultRowHeight="15"/>
  <cols>
    <col min="1" max="1" width="17.6328125" customWidth="1"/>
    <col min="2" max="3" width="9.90625" customWidth="1"/>
    <col min="4" max="4" width="1.6328125" customWidth="1"/>
    <col min="5" max="5" width="9.90625" customWidth="1"/>
    <col min="6" max="6" width="11.1796875" customWidth="1"/>
  </cols>
  <sheetData>
    <row r="1" spans="1:8" s="719" customFormat="1" ht="13.5" customHeight="1">
      <c r="A1" s="1184" t="s">
        <v>532</v>
      </c>
      <c r="B1" s="1184"/>
      <c r="C1" s="1184"/>
      <c r="D1" s="1184"/>
      <c r="E1" s="1184"/>
      <c r="F1" s="1184"/>
      <c r="G1" s="718"/>
    </row>
    <row r="2" spans="1:8">
      <c r="A2" s="241"/>
      <c r="B2" s="1183">
        <v>2008</v>
      </c>
      <c r="C2" s="1183"/>
      <c r="D2" s="241"/>
      <c r="E2" s="1183">
        <v>2009</v>
      </c>
      <c r="F2" s="1183"/>
    </row>
    <row r="3" spans="1:8">
      <c r="A3" s="61" t="s">
        <v>57</v>
      </c>
      <c r="B3" s="768" t="s">
        <v>11</v>
      </c>
      <c r="C3" s="768" t="s">
        <v>485</v>
      </c>
      <c r="D3" s="433"/>
      <c r="E3" s="635" t="s">
        <v>11</v>
      </c>
      <c r="F3" s="635" t="s">
        <v>485</v>
      </c>
      <c r="H3" s="910"/>
    </row>
    <row r="4" spans="1:8" ht="15.6">
      <c r="A4" s="64" t="s">
        <v>58</v>
      </c>
      <c r="B4" s="472">
        <v>1330569154</v>
      </c>
      <c r="C4" s="639">
        <f>B4/$B$16</f>
        <v>0.63751891217391443</v>
      </c>
      <c r="D4" s="664"/>
      <c r="E4" s="472">
        <v>1115113174</v>
      </c>
      <c r="F4" s="639">
        <f>E4/$E$16</f>
        <v>0.62498764667744799</v>
      </c>
      <c r="H4" s="913"/>
    </row>
    <row r="5" spans="1:8" ht="15.6">
      <c r="A5" s="64" t="s">
        <v>59</v>
      </c>
      <c r="B5" s="477">
        <v>136473497</v>
      </c>
      <c r="C5" s="639">
        <f t="shared" ref="C5:C15" si="0">B5/$B$16</f>
        <v>6.5388886467459759E-2</v>
      </c>
      <c r="D5" s="637"/>
      <c r="E5" s="477">
        <v>142326812</v>
      </c>
      <c r="F5" s="639">
        <f t="shared" ref="F5:F15" si="1">E5/$E$16</f>
        <v>7.976992951478086E-2</v>
      </c>
      <c r="H5" s="913"/>
    </row>
    <row r="6" spans="1:8" ht="15.6">
      <c r="A6" s="64" t="s">
        <v>60</v>
      </c>
      <c r="B6" s="477">
        <v>25769569</v>
      </c>
      <c r="C6" s="639">
        <f t="shared" si="0"/>
        <v>1.2347037767020584E-2</v>
      </c>
      <c r="D6" s="637"/>
      <c r="E6" s="477">
        <v>36388701</v>
      </c>
      <c r="F6" s="639">
        <f t="shared" si="1"/>
        <v>2.0394780667921063E-2</v>
      </c>
      <c r="H6" s="913"/>
    </row>
    <row r="7" spans="1:8" ht="15.6">
      <c r="A7" s="64" t="s">
        <v>61</v>
      </c>
      <c r="B7" s="477">
        <v>218657847</v>
      </c>
      <c r="C7" s="639">
        <f t="shared" si="0"/>
        <v>0.10476607874056446</v>
      </c>
      <c r="D7" s="637"/>
      <c r="E7" s="477">
        <v>109593420</v>
      </c>
      <c r="F7" s="639">
        <f t="shared" si="1"/>
        <v>6.1423840426382735E-2</v>
      </c>
      <c r="H7" s="913"/>
    </row>
    <row r="8" spans="1:8" ht="15.6">
      <c r="A8" s="64" t="s">
        <v>62</v>
      </c>
      <c r="B8" s="477">
        <v>27689229</v>
      </c>
      <c r="C8" s="639">
        <f t="shared" si="0"/>
        <v>1.3266809243207818E-2</v>
      </c>
      <c r="D8" s="637"/>
      <c r="E8" s="477">
        <v>22132144</v>
      </c>
      <c r="F8" s="639">
        <f t="shared" si="1"/>
        <v>1.2404406043261759E-2</v>
      </c>
      <c r="H8" s="913"/>
    </row>
    <row r="9" spans="1:8" ht="15.6">
      <c r="A9" s="64" t="s">
        <v>63</v>
      </c>
      <c r="B9" s="477">
        <v>47133094</v>
      </c>
      <c r="C9" s="639">
        <f t="shared" si="0"/>
        <v>2.258299670027587E-2</v>
      </c>
      <c r="D9" s="637"/>
      <c r="E9" s="477">
        <v>50985597</v>
      </c>
      <c r="F9" s="639">
        <f>E9/$E$16</f>
        <v>2.8575905142588471E-2</v>
      </c>
      <c r="H9" s="913"/>
    </row>
    <row r="10" spans="1:8" ht="15.6">
      <c r="A10" s="64" t="s">
        <v>64</v>
      </c>
      <c r="B10" s="477">
        <v>96585031</v>
      </c>
      <c r="C10" s="639">
        <f t="shared" si="0"/>
        <v>4.6277026421584856E-2</v>
      </c>
      <c r="D10" s="637"/>
      <c r="E10" s="477">
        <v>108158773</v>
      </c>
      <c r="F10" s="639">
        <f t="shared" si="1"/>
        <v>6.0619763608666957E-2</v>
      </c>
      <c r="H10" s="913"/>
    </row>
    <row r="11" spans="1:8" ht="15.6">
      <c r="A11" s="64" t="s">
        <v>65</v>
      </c>
      <c r="B11" s="477">
        <v>34470197</v>
      </c>
      <c r="C11" s="639">
        <f t="shared" si="0"/>
        <v>1.6515791327190596E-2</v>
      </c>
      <c r="D11" s="637"/>
      <c r="E11" s="477">
        <v>27107161</v>
      </c>
      <c r="F11" s="639">
        <f t="shared" si="1"/>
        <v>1.5192754562055509E-2</v>
      </c>
      <c r="H11" s="913"/>
    </row>
    <row r="12" spans="1:8" ht="15.6">
      <c r="A12" s="64" t="s">
        <v>66</v>
      </c>
      <c r="B12" s="477">
        <v>23207122</v>
      </c>
      <c r="C12" s="639">
        <f t="shared" si="0"/>
        <v>1.1119286154838457E-2</v>
      </c>
      <c r="D12" s="637"/>
      <c r="E12" s="477">
        <v>23842632</v>
      </c>
      <c r="F12" s="639">
        <f t="shared" si="1"/>
        <v>1.3363083507321577E-2</v>
      </c>
      <c r="H12" s="913"/>
    </row>
    <row r="13" spans="1:8" ht="15.6">
      <c r="A13" s="64" t="s">
        <v>67</v>
      </c>
      <c r="B13" s="477">
        <v>103706722</v>
      </c>
      <c r="C13" s="639">
        <f t="shared" si="0"/>
        <v>4.9689259965034906E-2</v>
      </c>
      <c r="D13" s="637"/>
      <c r="E13" s="477">
        <v>101022274</v>
      </c>
      <c r="F13" s="639">
        <f t="shared" si="1"/>
        <v>5.6619968951478229E-2</v>
      </c>
      <c r="H13" s="913"/>
    </row>
    <row r="14" spans="1:8" ht="15.6">
      <c r="A14" s="63" t="s">
        <v>68</v>
      </c>
      <c r="B14" s="477">
        <v>32281725</v>
      </c>
      <c r="C14" s="639">
        <f>B14/$B$16</f>
        <v>1.5467223288040734E-2</v>
      </c>
      <c r="D14" s="637"/>
      <c r="E14" s="477">
        <v>36213212</v>
      </c>
      <c r="F14" s="639">
        <f t="shared" si="1"/>
        <v>2.0296424321959917E-2</v>
      </c>
      <c r="H14" s="913"/>
    </row>
    <row r="15" spans="1:8" ht="15.6">
      <c r="A15" s="63" t="s">
        <v>69</v>
      </c>
      <c r="B15" s="450">
        <v>10562197</v>
      </c>
      <c r="C15" s="639">
        <f t="shared" si="0"/>
        <v>5.0606917508675261E-3</v>
      </c>
      <c r="D15" s="636"/>
      <c r="E15" s="450">
        <v>11332444</v>
      </c>
      <c r="F15" s="639">
        <f t="shared" si="1"/>
        <v>6.35149657613494E-3</v>
      </c>
      <c r="H15" s="913"/>
    </row>
    <row r="16" spans="1:8" ht="16.2" thickBot="1">
      <c r="A16" s="444" t="s">
        <v>12</v>
      </c>
      <c r="B16" s="518">
        <v>2087105384</v>
      </c>
      <c r="C16" s="770"/>
      <c r="D16" s="638"/>
      <c r="E16" s="518">
        <f>SUM(E4:E15)</f>
        <v>1784216344</v>
      </c>
      <c r="F16" s="640"/>
      <c r="H16" s="913"/>
    </row>
    <row r="37" spans="11:11">
      <c r="K37" s="7"/>
    </row>
  </sheetData>
  <mergeCells count="3">
    <mergeCell ref="B2:C2"/>
    <mergeCell ref="E2:F2"/>
    <mergeCell ref="A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pageSetUpPr fitToPage="1"/>
  </sheetPr>
  <dimension ref="A1:O73"/>
  <sheetViews>
    <sheetView showGridLines="0" defaultGridColor="0" colorId="8" workbookViewId="0">
      <selection sqref="A1:O1"/>
    </sheetView>
  </sheetViews>
  <sheetFormatPr defaultColWidth="9.81640625" defaultRowHeight="15"/>
  <cols>
    <col min="1" max="1" width="7.90625" customWidth="1"/>
    <col min="2" max="2" width="1.81640625" customWidth="1"/>
    <col min="3" max="3" width="6.54296875" customWidth="1"/>
    <col min="4" max="4" width="1.81640625" customWidth="1"/>
    <col min="5" max="5" width="5.1796875" customWidth="1"/>
    <col min="6" max="6" width="12.54296875" customWidth="1"/>
    <col min="7" max="7" width="2.1796875" customWidth="1"/>
    <col min="8" max="8" width="7" customWidth="1"/>
    <col min="9" max="9" width="9.453125" customWidth="1"/>
    <col min="10" max="10" width="1.81640625" customWidth="1"/>
    <col min="11" max="11" width="9.1796875" customWidth="1"/>
    <col min="12" max="12" width="12.36328125" customWidth="1"/>
    <col min="13" max="13" width="1.81640625" customWidth="1"/>
    <col min="14" max="14" width="9.08984375" customWidth="1"/>
    <col min="15" max="15" width="10.6328125" customWidth="1"/>
  </cols>
  <sheetData>
    <row r="1" spans="1:15" s="827" customFormat="1" ht="15" customHeight="1">
      <c r="A1" s="1182" t="s">
        <v>535</v>
      </c>
      <c r="B1" s="1182"/>
      <c r="C1" s="1182"/>
      <c r="D1" s="1182"/>
      <c r="E1" s="1182"/>
      <c r="F1" s="1182"/>
      <c r="G1" s="1182"/>
      <c r="H1" s="1182"/>
      <c r="I1" s="1182"/>
      <c r="J1" s="1182"/>
      <c r="K1" s="1182"/>
      <c r="L1" s="1182"/>
      <c r="M1" s="1182"/>
      <c r="N1" s="1182"/>
      <c r="O1" s="1182"/>
    </row>
    <row r="2" spans="1:15" s="280" customFormat="1" ht="14.25" customHeight="1">
      <c r="A2" s="547"/>
      <c r="B2" s="547"/>
      <c r="C2" s="547"/>
      <c r="D2" s="547"/>
      <c r="E2" s="547"/>
      <c r="F2" s="547"/>
      <c r="G2" s="547"/>
      <c r="H2" s="1185" t="s">
        <v>70</v>
      </c>
      <c r="I2" s="1185"/>
      <c r="J2" s="1185"/>
      <c r="K2" s="1185"/>
      <c r="L2" s="1185"/>
      <c r="M2" s="547"/>
      <c r="N2" s="547"/>
      <c r="O2" s="547"/>
    </row>
    <row r="3" spans="1:15" s="280" customFormat="1" ht="14.25" customHeight="1">
      <c r="A3" s="56"/>
      <c r="B3" s="56"/>
      <c r="C3" s="56"/>
      <c r="D3" s="56"/>
      <c r="E3" s="56"/>
      <c r="F3" s="56"/>
      <c r="G3" s="56"/>
      <c r="H3" s="537"/>
      <c r="I3" s="540"/>
      <c r="J3" s="537"/>
      <c r="K3" s="737" t="s">
        <v>71</v>
      </c>
      <c r="L3" s="737"/>
      <c r="M3" s="56"/>
      <c r="N3" s="56"/>
      <c r="O3" s="56"/>
    </row>
    <row r="4" spans="1:15" s="280" customFormat="1" ht="14.25" customHeight="1">
      <c r="A4" s="56"/>
      <c r="B4" s="56"/>
      <c r="C4" s="56"/>
      <c r="D4" s="56"/>
      <c r="E4" s="54" t="s">
        <v>27</v>
      </c>
      <c r="F4" s="54"/>
      <c r="G4" s="56"/>
      <c r="H4" s="54" t="s">
        <v>72</v>
      </c>
      <c r="I4" s="54"/>
      <c r="J4" s="56"/>
      <c r="K4" s="54" t="s">
        <v>73</v>
      </c>
      <c r="L4" s="54"/>
      <c r="M4" s="56"/>
      <c r="N4" s="54" t="s">
        <v>12</v>
      </c>
      <c r="O4" s="54"/>
    </row>
    <row r="5" spans="1:15" s="280" customFormat="1" ht="14.25" customHeight="1">
      <c r="A5" s="65" t="s">
        <v>74</v>
      </c>
      <c r="B5" s="54"/>
      <c r="C5" s="54"/>
      <c r="D5" s="68"/>
      <c r="E5" s="67" t="s">
        <v>75</v>
      </c>
      <c r="F5" s="67" t="s">
        <v>76</v>
      </c>
      <c r="G5" s="68"/>
      <c r="H5" s="67" t="s">
        <v>75</v>
      </c>
      <c r="I5" s="67" t="s">
        <v>76</v>
      </c>
      <c r="J5" s="68"/>
      <c r="K5" s="67" t="s">
        <v>75</v>
      </c>
      <c r="L5" s="67" t="s">
        <v>76</v>
      </c>
      <c r="M5" s="68"/>
      <c r="N5" s="67" t="s">
        <v>75</v>
      </c>
      <c r="O5" s="67" t="s">
        <v>76</v>
      </c>
    </row>
    <row r="6" spans="1:15" ht="14.25" customHeight="1">
      <c r="A6" s="261">
        <v>0</v>
      </c>
      <c r="B6" s="70" t="s">
        <v>77</v>
      </c>
      <c r="C6" s="252">
        <v>499</v>
      </c>
      <c r="D6" s="70"/>
      <c r="E6" s="448">
        <v>19420</v>
      </c>
      <c r="F6" s="457">
        <v>3795109</v>
      </c>
      <c r="G6" s="449"/>
      <c r="H6" s="448">
        <v>22916</v>
      </c>
      <c r="I6" s="457">
        <v>3789857</v>
      </c>
      <c r="J6" s="449"/>
      <c r="K6" s="448">
        <v>3207</v>
      </c>
      <c r="L6" s="457">
        <v>522024</v>
      </c>
      <c r="M6" s="58"/>
      <c r="N6" s="177">
        <v>45543</v>
      </c>
      <c r="O6" s="457">
        <v>8106990</v>
      </c>
    </row>
    <row r="7" spans="1:15" ht="14.25" customHeight="1">
      <c r="A7" s="58">
        <v>500</v>
      </c>
      <c r="B7" s="70" t="s">
        <v>77</v>
      </c>
      <c r="C7" s="58">
        <v>999</v>
      </c>
      <c r="D7" s="70"/>
      <c r="E7" s="448">
        <v>6327</v>
      </c>
      <c r="F7" s="448">
        <v>4530554</v>
      </c>
      <c r="G7" s="450"/>
      <c r="H7" s="448">
        <v>4532</v>
      </c>
      <c r="I7" s="448">
        <v>3303196</v>
      </c>
      <c r="J7" s="450"/>
      <c r="K7" s="451">
        <v>377</v>
      </c>
      <c r="L7" s="448">
        <v>284074</v>
      </c>
      <c r="M7" s="166"/>
      <c r="N7" s="177">
        <v>11236</v>
      </c>
      <c r="O7" s="448">
        <v>8117824</v>
      </c>
    </row>
    <row r="8" spans="1:15" ht="14.25" customHeight="1">
      <c r="A8" s="58">
        <v>1000</v>
      </c>
      <c r="B8" s="58" t="s">
        <v>77</v>
      </c>
      <c r="C8" s="58">
        <v>1999</v>
      </c>
      <c r="D8" s="70"/>
      <c r="E8" s="448">
        <v>5728</v>
      </c>
      <c r="F8" s="448">
        <v>8452180</v>
      </c>
      <c r="G8" s="450"/>
      <c r="H8" s="448">
        <v>3097</v>
      </c>
      <c r="I8" s="448">
        <v>4648535</v>
      </c>
      <c r="J8" s="450"/>
      <c r="K8" s="451">
        <v>217</v>
      </c>
      <c r="L8" s="448">
        <v>345326</v>
      </c>
      <c r="M8" s="166"/>
      <c r="N8" s="177">
        <v>9042</v>
      </c>
      <c r="O8" s="448">
        <v>13446041</v>
      </c>
    </row>
    <row r="9" spans="1:15" ht="14.25" customHeight="1">
      <c r="A9" s="58">
        <v>2000</v>
      </c>
      <c r="B9" s="58" t="s">
        <v>77</v>
      </c>
      <c r="C9" s="58">
        <v>2999</v>
      </c>
      <c r="D9" s="70"/>
      <c r="E9" s="448">
        <v>3295</v>
      </c>
      <c r="F9" s="448">
        <v>8167431</v>
      </c>
      <c r="G9" s="450"/>
      <c r="H9" s="448">
        <v>1569</v>
      </c>
      <c r="I9" s="448">
        <v>4036253</v>
      </c>
      <c r="J9" s="450"/>
      <c r="K9" s="451">
        <v>86</v>
      </c>
      <c r="L9" s="448">
        <v>270471</v>
      </c>
      <c r="M9" s="166"/>
      <c r="N9" s="177">
        <v>4950</v>
      </c>
      <c r="O9" s="448">
        <v>12474155</v>
      </c>
    </row>
    <row r="10" spans="1:15" ht="14.25" customHeight="1">
      <c r="A10" s="58">
        <v>3000</v>
      </c>
      <c r="B10" s="58" t="s">
        <v>77</v>
      </c>
      <c r="C10" s="58">
        <v>3999</v>
      </c>
      <c r="D10" s="70"/>
      <c r="E10" s="448">
        <v>2107</v>
      </c>
      <c r="F10" s="448">
        <v>7372648</v>
      </c>
      <c r="G10" s="450"/>
      <c r="H10" s="451">
        <v>953</v>
      </c>
      <c r="I10" s="448">
        <v>3479188</v>
      </c>
      <c r="J10" s="450"/>
      <c r="K10" s="451">
        <v>64</v>
      </c>
      <c r="L10" s="448">
        <v>257923</v>
      </c>
      <c r="M10" s="166"/>
      <c r="N10" s="177">
        <v>3124</v>
      </c>
      <c r="O10" s="448">
        <v>11109759</v>
      </c>
    </row>
    <row r="11" spans="1:15" ht="14.25" customHeight="1">
      <c r="A11" s="58">
        <v>4000</v>
      </c>
      <c r="B11" s="58" t="s">
        <v>77</v>
      </c>
      <c r="C11" s="58">
        <v>4999</v>
      </c>
      <c r="D11" s="70"/>
      <c r="E11" s="448">
        <v>1466</v>
      </c>
      <c r="F11" s="448">
        <v>6573602</v>
      </c>
      <c r="G11" s="450"/>
      <c r="H11" s="451">
        <v>725</v>
      </c>
      <c r="I11" s="448">
        <v>3402549</v>
      </c>
      <c r="J11" s="450"/>
      <c r="K11" s="451">
        <v>39</v>
      </c>
      <c r="L11" s="448">
        <v>214153</v>
      </c>
      <c r="M11" s="166"/>
      <c r="N11" s="177">
        <v>2230</v>
      </c>
      <c r="O11" s="448">
        <v>10190304</v>
      </c>
    </row>
    <row r="12" spans="1:15" ht="14.25" customHeight="1">
      <c r="A12" s="58">
        <v>5000</v>
      </c>
      <c r="B12" s="58" t="s">
        <v>77</v>
      </c>
      <c r="C12" s="58">
        <v>5999</v>
      </c>
      <c r="D12" s="70"/>
      <c r="E12" s="448">
        <v>1015</v>
      </c>
      <c r="F12" s="448">
        <v>5577969</v>
      </c>
      <c r="G12" s="450"/>
      <c r="H12" s="451">
        <v>536</v>
      </c>
      <c r="I12" s="448">
        <v>3125835</v>
      </c>
      <c r="J12" s="450"/>
      <c r="K12" s="451">
        <v>42</v>
      </c>
      <c r="L12" s="448">
        <v>255795</v>
      </c>
      <c r="M12" s="166"/>
      <c r="N12" s="177">
        <v>1593</v>
      </c>
      <c r="O12" s="448">
        <v>8959599</v>
      </c>
    </row>
    <row r="13" spans="1:15" ht="14.25" customHeight="1">
      <c r="A13" s="58">
        <v>6000</v>
      </c>
      <c r="B13" s="58" t="s">
        <v>77</v>
      </c>
      <c r="C13" s="58">
        <v>6999</v>
      </c>
      <c r="D13" s="70"/>
      <c r="E13" s="451">
        <v>780</v>
      </c>
      <c r="F13" s="448">
        <v>5088912</v>
      </c>
      <c r="G13" s="450"/>
      <c r="H13" s="451">
        <v>372</v>
      </c>
      <c r="I13" s="448">
        <v>2482561</v>
      </c>
      <c r="J13" s="450"/>
      <c r="K13" s="451">
        <v>24</v>
      </c>
      <c r="L13" s="448">
        <v>195840</v>
      </c>
      <c r="M13" s="166"/>
      <c r="N13" s="177">
        <v>1176</v>
      </c>
      <c r="O13" s="448">
        <v>7767313</v>
      </c>
    </row>
    <row r="14" spans="1:15" ht="14.25" customHeight="1">
      <c r="A14" s="58">
        <v>7000</v>
      </c>
      <c r="B14" s="58" t="s">
        <v>77</v>
      </c>
      <c r="C14" s="58">
        <v>7999</v>
      </c>
      <c r="D14" s="70"/>
      <c r="E14" s="451">
        <v>582</v>
      </c>
      <c r="F14" s="448">
        <v>4400956</v>
      </c>
      <c r="G14" s="450"/>
      <c r="H14" s="451">
        <v>314</v>
      </c>
      <c r="I14" s="448">
        <v>2412179</v>
      </c>
      <c r="J14" s="450"/>
      <c r="K14" s="451">
        <v>24</v>
      </c>
      <c r="L14" s="448">
        <v>188689</v>
      </c>
      <c r="M14" s="166"/>
      <c r="N14" s="177">
        <v>920</v>
      </c>
      <c r="O14" s="448">
        <v>7001824</v>
      </c>
    </row>
    <row r="15" spans="1:15" ht="14.25" customHeight="1">
      <c r="A15" s="58">
        <v>8000</v>
      </c>
      <c r="B15" s="58" t="s">
        <v>77</v>
      </c>
      <c r="C15" s="58">
        <v>8999</v>
      </c>
      <c r="D15" s="70"/>
      <c r="E15" s="451">
        <v>494</v>
      </c>
      <c r="F15" s="448">
        <v>4204494</v>
      </c>
      <c r="G15" s="450"/>
      <c r="H15" s="451">
        <v>216</v>
      </c>
      <c r="I15" s="448">
        <v>1898065</v>
      </c>
      <c r="J15" s="450"/>
      <c r="K15" s="451">
        <v>20</v>
      </c>
      <c r="L15" s="448">
        <v>174763</v>
      </c>
      <c r="M15" s="166"/>
      <c r="N15" s="177">
        <v>730</v>
      </c>
      <c r="O15" s="448">
        <v>6277322</v>
      </c>
    </row>
    <row r="16" spans="1:15" ht="14.25" customHeight="1">
      <c r="A16" s="58">
        <v>9000</v>
      </c>
      <c r="B16" s="58" t="s">
        <v>77</v>
      </c>
      <c r="C16" s="58">
        <v>9999</v>
      </c>
      <c r="D16" s="70"/>
      <c r="E16" s="451">
        <v>398</v>
      </c>
      <c r="F16" s="448">
        <v>3812181</v>
      </c>
      <c r="G16" s="450"/>
      <c r="H16" s="451">
        <v>209</v>
      </c>
      <c r="I16" s="448">
        <v>2059608</v>
      </c>
      <c r="J16" s="450"/>
      <c r="K16" s="451">
        <v>13</v>
      </c>
      <c r="L16" s="448">
        <v>143584</v>
      </c>
      <c r="M16" s="166"/>
      <c r="N16" s="177">
        <v>620</v>
      </c>
      <c r="O16" s="448">
        <v>6015373</v>
      </c>
    </row>
    <row r="17" spans="1:15" ht="14.25" customHeight="1">
      <c r="A17" s="58">
        <v>10000</v>
      </c>
      <c r="B17" s="58" t="s">
        <v>77</v>
      </c>
      <c r="C17" s="58">
        <v>14999</v>
      </c>
      <c r="D17" s="70"/>
      <c r="E17" s="448">
        <v>1296</v>
      </c>
      <c r="F17" s="448">
        <v>16049003</v>
      </c>
      <c r="G17" s="450"/>
      <c r="H17" s="451">
        <v>622</v>
      </c>
      <c r="I17" s="448">
        <v>7989187</v>
      </c>
      <c r="J17" s="450"/>
      <c r="K17" s="451">
        <v>46</v>
      </c>
      <c r="L17" s="448">
        <v>630275</v>
      </c>
      <c r="M17" s="166"/>
      <c r="N17" s="177">
        <v>1964</v>
      </c>
      <c r="O17" s="448">
        <v>24668465</v>
      </c>
    </row>
    <row r="18" spans="1:15" ht="14.25" customHeight="1">
      <c r="A18" s="58">
        <v>15000</v>
      </c>
      <c r="B18" s="58" t="s">
        <v>77</v>
      </c>
      <c r="C18" s="58">
        <v>19999</v>
      </c>
      <c r="D18" s="70"/>
      <c r="E18" s="451">
        <v>768</v>
      </c>
      <c r="F18" s="448">
        <v>13421397</v>
      </c>
      <c r="G18" s="450"/>
      <c r="H18" s="451">
        <v>319</v>
      </c>
      <c r="I18" s="448">
        <v>5803163</v>
      </c>
      <c r="J18" s="450"/>
      <c r="K18" s="451">
        <v>28</v>
      </c>
      <c r="L18" s="448">
        <v>504924</v>
      </c>
      <c r="M18" s="166"/>
      <c r="N18" s="177">
        <v>1115</v>
      </c>
      <c r="O18" s="448">
        <v>19729484</v>
      </c>
    </row>
    <row r="19" spans="1:15" ht="14.25" customHeight="1">
      <c r="A19" s="58">
        <v>20000</v>
      </c>
      <c r="B19" s="58" t="s">
        <v>77</v>
      </c>
      <c r="C19" s="58">
        <v>29999</v>
      </c>
      <c r="D19" s="70"/>
      <c r="E19" s="451">
        <v>902</v>
      </c>
      <c r="F19" s="448">
        <v>22340228</v>
      </c>
      <c r="G19" s="450"/>
      <c r="H19" s="451">
        <v>324</v>
      </c>
      <c r="I19" s="448">
        <v>8483098</v>
      </c>
      <c r="J19" s="450"/>
      <c r="K19" s="451">
        <v>28</v>
      </c>
      <c r="L19" s="448">
        <v>708875</v>
      </c>
      <c r="M19" s="166"/>
      <c r="N19" s="177">
        <v>1254</v>
      </c>
      <c r="O19" s="448">
        <v>31532201</v>
      </c>
    </row>
    <row r="20" spans="1:15" ht="14.25" customHeight="1">
      <c r="A20" s="58">
        <v>30000</v>
      </c>
      <c r="B20" s="58" t="s">
        <v>77</v>
      </c>
      <c r="C20" s="58">
        <v>39999</v>
      </c>
      <c r="D20" s="70"/>
      <c r="E20" s="451">
        <v>501</v>
      </c>
      <c r="F20" s="448">
        <v>17756488</v>
      </c>
      <c r="G20" s="450"/>
      <c r="H20" s="451">
        <v>183</v>
      </c>
      <c r="I20" s="448">
        <v>6753683</v>
      </c>
      <c r="J20" s="450"/>
      <c r="K20" s="451">
        <v>11</v>
      </c>
      <c r="L20" s="448">
        <v>444704</v>
      </c>
      <c r="M20" s="166"/>
      <c r="N20" s="177">
        <v>695</v>
      </c>
      <c r="O20" s="448">
        <v>24954875</v>
      </c>
    </row>
    <row r="21" spans="1:15" ht="14.25" customHeight="1">
      <c r="A21" s="58">
        <v>40000</v>
      </c>
      <c r="B21" s="58" t="s">
        <v>77</v>
      </c>
      <c r="C21" s="58">
        <v>49999</v>
      </c>
      <c r="D21" s="70"/>
      <c r="E21" s="451">
        <v>353</v>
      </c>
      <c r="F21" s="448">
        <v>16033150</v>
      </c>
      <c r="G21" s="450"/>
      <c r="H21" s="451">
        <v>102</v>
      </c>
      <c r="I21" s="448">
        <v>4691505</v>
      </c>
      <c r="J21" s="450"/>
      <c r="K21" s="451">
        <v>8</v>
      </c>
      <c r="L21" s="448">
        <v>409983</v>
      </c>
      <c r="M21" s="166"/>
      <c r="N21" s="177">
        <v>463</v>
      </c>
      <c r="O21" s="448">
        <v>21134638</v>
      </c>
    </row>
    <row r="22" spans="1:15" ht="14.25" customHeight="1">
      <c r="A22" s="58">
        <v>50000</v>
      </c>
      <c r="B22" s="58" t="s">
        <v>77</v>
      </c>
      <c r="C22" s="58">
        <v>59999</v>
      </c>
      <c r="D22" s="70"/>
      <c r="E22" s="451">
        <v>255</v>
      </c>
      <c r="F22" s="448">
        <v>14067965</v>
      </c>
      <c r="G22" s="450"/>
      <c r="H22" s="451">
        <v>73</v>
      </c>
      <c r="I22" s="448">
        <v>4108458</v>
      </c>
      <c r="J22" s="450"/>
      <c r="K22" s="451">
        <v>6</v>
      </c>
      <c r="L22" s="448">
        <v>343359</v>
      </c>
      <c r="M22" s="166"/>
      <c r="N22" s="177">
        <v>334</v>
      </c>
      <c r="O22" s="448">
        <v>18519782</v>
      </c>
    </row>
    <row r="23" spans="1:15" ht="14.25" customHeight="1">
      <c r="A23" s="58">
        <v>60000</v>
      </c>
      <c r="B23" s="58" t="s">
        <v>77</v>
      </c>
      <c r="C23" s="58">
        <v>69999</v>
      </c>
      <c r="D23" s="70"/>
      <c r="E23" s="451">
        <v>183</v>
      </c>
      <c r="F23" s="448">
        <v>11959943</v>
      </c>
      <c r="G23" s="450"/>
      <c r="H23" s="458" t="s">
        <v>456</v>
      </c>
      <c r="I23" s="528" t="s">
        <v>456</v>
      </c>
      <c r="J23" s="450"/>
      <c r="K23" s="458" t="s">
        <v>456</v>
      </c>
      <c r="L23" s="528" t="s">
        <v>456</v>
      </c>
      <c r="M23" s="166"/>
      <c r="N23" s="177">
        <v>237</v>
      </c>
      <c r="O23" s="448">
        <v>15591472</v>
      </c>
    </row>
    <row r="24" spans="1:15" ht="14.25" customHeight="1">
      <c r="A24" s="58">
        <v>70000</v>
      </c>
      <c r="B24" s="58" t="s">
        <v>77</v>
      </c>
      <c r="C24" s="58">
        <v>79999</v>
      </c>
      <c r="D24" s="70"/>
      <c r="E24" s="451">
        <v>164</v>
      </c>
      <c r="F24" s="448">
        <v>12332177</v>
      </c>
      <c r="G24" s="450"/>
      <c r="H24" s="451">
        <v>48</v>
      </c>
      <c r="I24" s="448">
        <v>3703083</v>
      </c>
      <c r="J24" s="450"/>
      <c r="K24" s="451">
        <v>4</v>
      </c>
      <c r="L24" s="448">
        <v>313885</v>
      </c>
      <c r="M24" s="166"/>
      <c r="N24" s="177">
        <v>216</v>
      </c>
      <c r="O24" s="448">
        <v>16349145</v>
      </c>
    </row>
    <row r="25" spans="1:15" ht="14.25" customHeight="1">
      <c r="A25" s="58">
        <v>80000</v>
      </c>
      <c r="B25" s="58" t="s">
        <v>77</v>
      </c>
      <c r="C25" s="58">
        <v>89999</v>
      </c>
      <c r="D25" s="70"/>
      <c r="E25" s="451">
        <v>128</v>
      </c>
      <c r="F25" s="448">
        <v>11003927</v>
      </c>
      <c r="G25" s="450"/>
      <c r="H25" s="458" t="s">
        <v>456</v>
      </c>
      <c r="I25" s="528" t="s">
        <v>456</v>
      </c>
      <c r="J25" s="450"/>
      <c r="K25" s="458" t="s">
        <v>456</v>
      </c>
      <c r="L25" s="528" t="s">
        <v>456</v>
      </c>
      <c r="M25" s="166"/>
      <c r="N25" s="177">
        <v>168</v>
      </c>
      <c r="O25" s="448">
        <v>14585978</v>
      </c>
    </row>
    <row r="26" spans="1:15" ht="14.25" customHeight="1">
      <c r="A26" s="58">
        <v>90000</v>
      </c>
      <c r="B26" s="58" t="s">
        <v>77</v>
      </c>
      <c r="C26" s="58">
        <v>99999</v>
      </c>
      <c r="D26" s="70"/>
      <c r="E26" s="451">
        <v>106</v>
      </c>
      <c r="F26" s="452">
        <v>10079263</v>
      </c>
      <c r="G26" s="450"/>
      <c r="H26" s="451">
        <v>25</v>
      </c>
      <c r="I26" s="452">
        <v>2436359</v>
      </c>
      <c r="J26" s="450"/>
      <c r="K26" s="458">
        <v>4</v>
      </c>
      <c r="L26" s="459">
        <v>391587</v>
      </c>
      <c r="M26" s="166"/>
      <c r="N26" s="177">
        <v>135</v>
      </c>
      <c r="O26" s="459">
        <v>12907209</v>
      </c>
    </row>
    <row r="27" spans="1:15" ht="14.25" customHeight="1">
      <c r="A27" s="58">
        <v>100000</v>
      </c>
      <c r="B27" s="58" t="s">
        <v>77</v>
      </c>
      <c r="C27" s="58">
        <v>249999</v>
      </c>
      <c r="D27" s="70"/>
      <c r="E27" s="451">
        <v>741</v>
      </c>
      <c r="F27" s="452">
        <v>117684279</v>
      </c>
      <c r="G27" s="450"/>
      <c r="H27" s="451">
        <v>155</v>
      </c>
      <c r="I27" s="452">
        <v>24513974</v>
      </c>
      <c r="J27" s="450"/>
      <c r="K27" s="451">
        <v>13</v>
      </c>
      <c r="L27" s="452">
        <v>2518877</v>
      </c>
      <c r="M27" s="166"/>
      <c r="N27" s="177">
        <v>909</v>
      </c>
      <c r="O27" s="452">
        <v>144717130</v>
      </c>
    </row>
    <row r="28" spans="1:15" ht="14.25" customHeight="1">
      <c r="A28" s="58">
        <v>250000</v>
      </c>
      <c r="B28" s="58" t="s">
        <v>77</v>
      </c>
      <c r="C28" s="58">
        <v>499999</v>
      </c>
      <c r="D28" s="70"/>
      <c r="E28" s="451">
        <v>318</v>
      </c>
      <c r="F28" s="452">
        <v>111906780</v>
      </c>
      <c r="G28" s="450"/>
      <c r="H28" s="451">
        <v>58</v>
      </c>
      <c r="I28" s="452">
        <v>20903286</v>
      </c>
      <c r="J28" s="450"/>
      <c r="K28" s="451">
        <v>8</v>
      </c>
      <c r="L28" s="452">
        <v>3120963</v>
      </c>
      <c r="M28" s="166"/>
      <c r="N28" s="177">
        <v>384</v>
      </c>
      <c r="O28" s="452">
        <v>135931029</v>
      </c>
    </row>
    <row r="29" spans="1:15" ht="14.25" customHeight="1">
      <c r="A29" s="58">
        <v>500000</v>
      </c>
      <c r="B29" s="58" t="s">
        <v>77</v>
      </c>
      <c r="C29" s="58">
        <v>999999</v>
      </c>
      <c r="D29" s="70"/>
      <c r="E29" s="451">
        <v>202</v>
      </c>
      <c r="F29" s="452">
        <v>140413090</v>
      </c>
      <c r="G29" s="450"/>
      <c r="H29" s="451">
        <v>24</v>
      </c>
      <c r="I29" s="452">
        <v>17970198</v>
      </c>
      <c r="J29" s="453"/>
      <c r="K29" s="451">
        <v>3</v>
      </c>
      <c r="L29" s="452">
        <v>2039579</v>
      </c>
      <c r="M29" s="166"/>
      <c r="N29" s="177">
        <v>229</v>
      </c>
      <c r="O29" s="452">
        <v>160422867</v>
      </c>
    </row>
    <row r="30" spans="1:15" ht="14.25" customHeight="1">
      <c r="A30" s="619">
        <v>1000000</v>
      </c>
      <c r="B30" s="75"/>
      <c r="C30" s="454" t="s">
        <v>78</v>
      </c>
      <c r="D30" s="70"/>
      <c r="E30" s="451">
        <v>238</v>
      </c>
      <c r="F30" s="452">
        <v>867986217</v>
      </c>
      <c r="G30" s="450"/>
      <c r="H30" s="458" t="s">
        <v>456</v>
      </c>
      <c r="I30" s="528" t="s">
        <v>456</v>
      </c>
      <c r="J30" s="453"/>
      <c r="K30" s="458" t="s">
        <v>456</v>
      </c>
      <c r="L30" s="528" t="s">
        <v>456</v>
      </c>
      <c r="M30" s="166"/>
      <c r="N30" s="177">
        <v>264</v>
      </c>
      <c r="O30" s="459">
        <v>969289674</v>
      </c>
    </row>
    <row r="31" spans="1:15" s="15" customFormat="1" ht="14.25" customHeight="1" thickBot="1">
      <c r="A31" s="455" t="s">
        <v>12</v>
      </c>
      <c r="B31" s="456"/>
      <c r="C31" s="455"/>
      <c r="D31" s="456"/>
      <c r="E31" s="511">
        <v>47767</v>
      </c>
      <c r="F31" s="512">
        <v>1445009943</v>
      </c>
      <c r="G31" s="513"/>
      <c r="H31" s="514">
        <v>37487</v>
      </c>
      <c r="I31" s="512">
        <v>239698164</v>
      </c>
      <c r="J31" s="513"/>
      <c r="K31" s="514">
        <v>4277</v>
      </c>
      <c r="L31" s="512">
        <v>25092346</v>
      </c>
      <c r="M31" s="513"/>
      <c r="N31" s="514">
        <v>89531</v>
      </c>
      <c r="O31" s="512">
        <v>1709800453</v>
      </c>
    </row>
    <row r="32" spans="1:15" ht="14.25" customHeight="1">
      <c r="A32" s="45" t="s">
        <v>79</v>
      </c>
      <c r="B32" s="43"/>
      <c r="C32" s="43"/>
      <c r="D32" s="43"/>
      <c r="E32" s="43"/>
      <c r="F32" s="43"/>
      <c r="G32" s="43"/>
      <c r="H32" s="43"/>
      <c r="I32" s="43"/>
      <c r="J32" s="43"/>
      <c r="K32" s="43"/>
      <c r="L32" s="43"/>
      <c r="M32" s="43"/>
      <c r="N32" s="43"/>
      <c r="O32" s="43"/>
    </row>
    <row r="33" spans="1:15" ht="14.25" customHeight="1">
      <c r="A33" s="43"/>
      <c r="B33" s="43"/>
      <c r="C33" s="45"/>
      <c r="D33" s="43"/>
      <c r="E33" s="43"/>
      <c r="F33" s="91"/>
      <c r="G33" s="43"/>
      <c r="H33" s="57"/>
      <c r="I33" s="72"/>
      <c r="J33" s="72"/>
      <c r="K33" s="43"/>
      <c r="L33" s="57"/>
      <c r="M33" s="43"/>
      <c r="N33" s="43"/>
      <c r="O33" s="43"/>
    </row>
    <row r="34" spans="1:15" ht="14.25" customHeight="1" thickBot="1">
      <c r="A34" s="43"/>
      <c r="B34" s="43"/>
      <c r="C34" s="43"/>
      <c r="D34" s="43"/>
      <c r="E34" s="43"/>
      <c r="F34" s="107"/>
      <c r="G34" s="236"/>
      <c r="H34" s="57"/>
      <c r="I34" s="72"/>
      <c r="J34" s="72"/>
      <c r="K34" s="236"/>
      <c r="L34" s="43"/>
      <c r="M34" s="43"/>
      <c r="N34" s="43"/>
      <c r="O34" s="43"/>
    </row>
    <row r="35" spans="1:15" ht="12.75" customHeight="1">
      <c r="A35" s="1188" t="s">
        <v>481</v>
      </c>
      <c r="B35" s="1188"/>
      <c r="C35" s="1188"/>
      <c r="D35" s="1188"/>
      <c r="E35" s="1188"/>
      <c r="F35" s="1188"/>
      <c r="G35" s="1188"/>
      <c r="H35" s="1188"/>
      <c r="I35" s="1188"/>
      <c r="J35" s="1188"/>
      <c r="K35" s="1188"/>
      <c r="L35" s="1188"/>
      <c r="M35" s="237"/>
      <c r="N35" s="237"/>
      <c r="O35" s="32"/>
    </row>
    <row r="36" spans="1:15" ht="15.6">
      <c r="A36" s="1189" t="s">
        <v>468</v>
      </c>
      <c r="B36" s="1189"/>
      <c r="C36" s="153"/>
      <c r="D36" s="153"/>
      <c r="E36" s="1186" t="s">
        <v>80</v>
      </c>
      <c r="F36" s="1186"/>
      <c r="G36" s="56"/>
      <c r="H36" s="1186" t="s">
        <v>81</v>
      </c>
      <c r="I36" s="1186"/>
      <c r="J36" s="56"/>
      <c r="K36" s="1187" t="s">
        <v>12</v>
      </c>
      <c r="L36" s="1187"/>
      <c r="M36" s="33"/>
      <c r="O36" s="10"/>
    </row>
    <row r="37" spans="1:15" ht="24.75" customHeight="1">
      <c r="A37" s="1190"/>
      <c r="B37" s="1190"/>
      <c r="C37" s="577"/>
      <c r="D37" s="577"/>
      <c r="E37" s="579" t="s">
        <v>75</v>
      </c>
      <c r="F37" s="579" t="s">
        <v>76</v>
      </c>
      <c r="G37" s="578"/>
      <c r="H37" s="579" t="s">
        <v>75</v>
      </c>
      <c r="I37" s="579" t="s">
        <v>76</v>
      </c>
      <c r="J37" s="578"/>
      <c r="K37" s="580" t="s">
        <v>75</v>
      </c>
      <c r="L37" s="580" t="s">
        <v>76</v>
      </c>
      <c r="O37" s="10"/>
    </row>
    <row r="38" spans="1:15" ht="15.6">
      <c r="A38" s="567">
        <v>25</v>
      </c>
      <c r="B38" s="568"/>
      <c r="C38" s="569"/>
      <c r="D38" s="569"/>
      <c r="E38" s="233">
        <v>85586</v>
      </c>
      <c r="F38" s="575">
        <f>2063857+25</f>
        <v>2063882</v>
      </c>
      <c r="G38" s="127"/>
      <c r="H38" s="446">
        <v>4670</v>
      </c>
      <c r="I38" s="576">
        <v>3327012</v>
      </c>
      <c r="J38" s="127"/>
      <c r="K38" s="233">
        <f>E38+H38</f>
        <v>90256</v>
      </c>
      <c r="L38" s="233">
        <f>F38+I38</f>
        <v>5390894</v>
      </c>
      <c r="O38" s="10"/>
    </row>
    <row r="39" spans="1:15" ht="15.6">
      <c r="A39" s="445">
        <v>75</v>
      </c>
      <c r="B39" s="232"/>
      <c r="C39" s="127"/>
      <c r="D39" s="127"/>
      <c r="E39" s="233">
        <v>20217</v>
      </c>
      <c r="F39" s="234">
        <v>1499206</v>
      </c>
      <c r="G39" s="127"/>
      <c r="H39" s="129">
        <v>1741</v>
      </c>
      <c r="I39" s="129">
        <v>165343</v>
      </c>
      <c r="J39" s="127"/>
      <c r="K39" s="233">
        <f t="shared" ref="K39:L46" si="0">E39+H39</f>
        <v>21958</v>
      </c>
      <c r="L39" s="233">
        <f t="shared" si="0"/>
        <v>1664549</v>
      </c>
      <c r="O39" s="10"/>
    </row>
    <row r="40" spans="1:15" ht="15.6">
      <c r="A40" s="445">
        <v>175</v>
      </c>
      <c r="B40" s="232"/>
      <c r="C40" s="127"/>
      <c r="D40" s="127"/>
      <c r="E40" s="233">
        <v>13660</v>
      </c>
      <c r="F40" s="234">
        <v>2370038</v>
      </c>
      <c r="G40" s="127"/>
      <c r="H40" s="129">
        <v>1686</v>
      </c>
      <c r="I40" s="129">
        <v>340089</v>
      </c>
      <c r="J40" s="127"/>
      <c r="K40" s="233">
        <f t="shared" si="0"/>
        <v>15346</v>
      </c>
      <c r="L40" s="233">
        <f t="shared" si="0"/>
        <v>2710127</v>
      </c>
      <c r="O40" s="10"/>
    </row>
    <row r="41" spans="1:15" ht="15.6">
      <c r="A41" s="445" t="s">
        <v>459</v>
      </c>
      <c r="B41" s="235"/>
      <c r="C41" s="127"/>
      <c r="D41" s="127"/>
      <c r="E41" s="233">
        <v>5924</v>
      </c>
      <c r="F41" s="234">
        <v>1659431</v>
      </c>
      <c r="G41" s="127"/>
      <c r="H41" s="129">
        <v>3742</v>
      </c>
      <c r="I41" s="129">
        <v>1167035</v>
      </c>
      <c r="J41" s="127"/>
      <c r="K41" s="233">
        <f t="shared" si="0"/>
        <v>9666</v>
      </c>
      <c r="L41" s="233">
        <f t="shared" si="0"/>
        <v>2826466</v>
      </c>
      <c r="O41" s="10"/>
    </row>
    <row r="42" spans="1:15" ht="15.6">
      <c r="A42" s="445">
        <v>500</v>
      </c>
      <c r="B42" s="232"/>
      <c r="C42" s="127"/>
      <c r="D42" s="127"/>
      <c r="E42" s="233">
        <v>11569</v>
      </c>
      <c r="F42" s="234">
        <v>5751875</v>
      </c>
      <c r="G42" s="127"/>
      <c r="H42" s="129">
        <v>2458</v>
      </c>
      <c r="I42" s="129">
        <v>1286372</v>
      </c>
      <c r="J42" s="127"/>
      <c r="K42" s="233">
        <f t="shared" si="0"/>
        <v>14027</v>
      </c>
      <c r="L42" s="233">
        <f t="shared" si="0"/>
        <v>7038247</v>
      </c>
      <c r="O42" s="10"/>
    </row>
    <row r="43" spans="1:15" ht="15.6">
      <c r="A43" s="445">
        <v>1500</v>
      </c>
      <c r="B43" s="235"/>
      <c r="C43" s="127"/>
      <c r="D43" s="127"/>
      <c r="E43" s="234">
        <v>11817</v>
      </c>
      <c r="F43" s="234">
        <v>17641875</v>
      </c>
      <c r="G43" s="127"/>
      <c r="H43" s="129">
        <v>4865</v>
      </c>
      <c r="I43" s="129">
        <v>8713342</v>
      </c>
      <c r="J43" s="127"/>
      <c r="K43" s="233">
        <f t="shared" si="0"/>
        <v>16682</v>
      </c>
      <c r="L43" s="233">
        <f t="shared" si="0"/>
        <v>26355217</v>
      </c>
      <c r="O43" s="10"/>
    </row>
    <row r="44" spans="1:15" ht="15.6">
      <c r="A44" s="445">
        <v>3500</v>
      </c>
      <c r="B44" s="235"/>
      <c r="C44" s="127"/>
      <c r="D44" s="127"/>
      <c r="E44" s="234">
        <v>2015</v>
      </c>
      <c r="F44" s="234">
        <v>7000875</v>
      </c>
      <c r="G44" s="127"/>
      <c r="H44" s="129">
        <v>1824</v>
      </c>
      <c r="I44" s="129">
        <v>7110765</v>
      </c>
      <c r="J44" s="127"/>
      <c r="K44" s="233">
        <f t="shared" si="0"/>
        <v>3839</v>
      </c>
      <c r="L44" s="233">
        <f t="shared" si="0"/>
        <v>14111640</v>
      </c>
      <c r="O44" s="10"/>
    </row>
    <row r="45" spans="1:15" ht="15.6">
      <c r="A45" s="445">
        <v>5000</v>
      </c>
      <c r="B45" s="235"/>
      <c r="C45" s="127"/>
      <c r="D45" s="127"/>
      <c r="E45" s="234">
        <v>245</v>
      </c>
      <c r="F45" s="234">
        <v>1201250</v>
      </c>
      <c r="G45" s="127"/>
      <c r="H45" s="129">
        <v>527</v>
      </c>
      <c r="I45" s="129">
        <v>13117501</v>
      </c>
      <c r="J45" s="127"/>
      <c r="K45" s="233">
        <f t="shared" si="0"/>
        <v>772</v>
      </c>
      <c r="L45" s="233">
        <f t="shared" si="0"/>
        <v>14318751</v>
      </c>
      <c r="O45" s="10"/>
    </row>
    <row r="46" spans="1:15" ht="16.2" thickBot="1">
      <c r="A46" s="563" t="s">
        <v>12</v>
      </c>
      <c r="B46" s="564"/>
      <c r="C46" s="570"/>
      <c r="D46" s="562"/>
      <c r="E46" s="565">
        <f>SUM(E38:E45)</f>
        <v>151033</v>
      </c>
      <c r="F46" s="566">
        <f>SUM(F38:F45)</f>
        <v>39188432</v>
      </c>
      <c r="G46" s="570"/>
      <c r="H46" s="565">
        <f>SUM(H38:H45)</f>
        <v>21513</v>
      </c>
      <c r="I46" s="566">
        <f>SUM(I38:I45)</f>
        <v>35227459</v>
      </c>
      <c r="J46" s="570"/>
      <c r="K46" s="565">
        <f t="shared" si="0"/>
        <v>172546</v>
      </c>
      <c r="L46" s="566">
        <f t="shared" si="0"/>
        <v>74415891</v>
      </c>
      <c r="N46" s="917"/>
      <c r="O46" s="917"/>
    </row>
    <row r="47" spans="1:15">
      <c r="A47" s="916" t="s">
        <v>537</v>
      </c>
      <c r="B47" s="43"/>
      <c r="C47" s="45"/>
      <c r="D47" s="43"/>
      <c r="E47" s="43"/>
      <c r="F47" s="107"/>
      <c r="G47" s="236"/>
      <c r="H47" s="57"/>
      <c r="I47" s="72"/>
      <c r="J47" s="72"/>
      <c r="K47" s="236"/>
      <c r="L47" s="43"/>
      <c r="M47" s="43"/>
      <c r="N47" s="43"/>
      <c r="O47" s="10"/>
    </row>
    <row r="48" spans="1:15">
      <c r="A48" s="916" t="s">
        <v>523</v>
      </c>
      <c r="B48" s="43"/>
      <c r="C48" s="43"/>
      <c r="D48" s="10"/>
      <c r="E48" s="10"/>
      <c r="F48" s="10"/>
      <c r="G48" s="10"/>
      <c r="H48" s="10"/>
      <c r="I48" s="10"/>
      <c r="J48" s="10"/>
      <c r="K48" s="10"/>
      <c r="L48" s="10"/>
      <c r="O48" s="10"/>
    </row>
    <row r="49" spans="1:15">
      <c r="B49" s="10"/>
      <c r="C49" s="10"/>
      <c r="D49" s="10"/>
      <c r="E49" s="10"/>
      <c r="F49" s="10"/>
      <c r="G49" s="10"/>
      <c r="H49" s="10"/>
      <c r="I49" s="10"/>
      <c r="J49" s="10"/>
      <c r="K49" s="10"/>
      <c r="L49" s="10"/>
      <c r="O49" s="10"/>
    </row>
    <row r="50" spans="1:15">
      <c r="A50" s="910"/>
      <c r="B50" s="913"/>
      <c r="C50" s="913"/>
      <c r="D50" s="913"/>
      <c r="E50" s="913"/>
      <c r="F50" s="913"/>
      <c r="G50" s="913"/>
      <c r="H50" s="910"/>
      <c r="I50" s="913"/>
      <c r="J50" s="913"/>
      <c r="K50" s="10"/>
      <c r="L50" s="10"/>
      <c r="O50" s="10"/>
    </row>
    <row r="51" spans="1:15">
      <c r="A51" s="910"/>
      <c r="B51" s="913"/>
      <c r="C51" s="913"/>
      <c r="D51" s="913"/>
      <c r="E51" s="913"/>
      <c r="F51" s="913"/>
      <c r="G51" s="913"/>
      <c r="H51" s="910"/>
      <c r="I51" s="913"/>
      <c r="J51" s="913"/>
      <c r="K51" s="10"/>
      <c r="L51" s="10"/>
      <c r="O51" s="10"/>
    </row>
    <row r="52" spans="1:15">
      <c r="A52" s="910"/>
      <c r="B52" s="913"/>
      <c r="C52" s="913"/>
      <c r="D52" s="913"/>
      <c r="E52" s="913"/>
      <c r="F52" s="913"/>
      <c r="G52" s="913"/>
      <c r="H52" s="913"/>
      <c r="I52" s="573"/>
      <c r="J52" s="913"/>
      <c r="K52" s="10"/>
      <c r="L52" s="10"/>
      <c r="O52" s="10"/>
    </row>
    <row r="53" spans="1:15">
      <c r="A53" s="910"/>
      <c r="B53" s="913"/>
      <c r="C53" s="913"/>
      <c r="D53" s="913"/>
      <c r="E53" s="913"/>
      <c r="F53" s="910"/>
      <c r="G53" s="913"/>
      <c r="H53" s="913"/>
      <c r="I53" s="913"/>
      <c r="J53" s="913"/>
      <c r="L53" s="10"/>
      <c r="M53" s="10"/>
      <c r="O53" s="10"/>
    </row>
    <row r="54" spans="1:15">
      <c r="A54" s="910"/>
      <c r="B54" s="913"/>
      <c r="C54" s="913"/>
      <c r="D54" s="913"/>
      <c r="E54" s="913"/>
      <c r="F54" s="913"/>
      <c r="G54" s="913"/>
      <c r="H54" s="913"/>
      <c r="I54" s="913"/>
      <c r="J54" s="913"/>
      <c r="L54" s="10"/>
      <c r="M54" s="10"/>
      <c r="O54" s="10"/>
    </row>
    <row r="55" spans="1:15">
      <c r="A55" s="910"/>
      <c r="B55" s="910"/>
      <c r="C55" s="913"/>
      <c r="D55" s="913"/>
      <c r="E55" s="913"/>
      <c r="F55" s="910"/>
      <c r="G55" s="913"/>
      <c r="H55" s="913"/>
      <c r="I55" s="913"/>
      <c r="J55" s="913"/>
      <c r="L55" s="10"/>
      <c r="M55" s="10"/>
      <c r="O55" s="10"/>
    </row>
    <row r="56" spans="1:15">
      <c r="A56" s="910"/>
      <c r="B56" s="910"/>
      <c r="C56" s="913"/>
      <c r="D56" s="913"/>
      <c r="E56" s="913"/>
      <c r="F56" s="910"/>
      <c r="G56" s="913"/>
      <c r="H56" s="913"/>
      <c r="I56" s="913"/>
      <c r="J56" s="913"/>
      <c r="L56" s="10"/>
      <c r="M56" s="10"/>
      <c r="O56" s="10"/>
    </row>
    <row r="57" spans="1:15">
      <c r="A57" s="910"/>
      <c r="B57" s="910"/>
      <c r="C57" s="913"/>
      <c r="D57" s="913"/>
      <c r="E57" s="913"/>
      <c r="F57" s="910"/>
      <c r="G57" s="913"/>
      <c r="H57" s="913"/>
      <c r="I57" s="913"/>
      <c r="J57" s="913"/>
      <c r="L57" s="10"/>
      <c r="M57" s="10"/>
      <c r="N57" s="10"/>
      <c r="O57" s="10"/>
    </row>
    <row r="58" spans="1:15">
      <c r="A58" s="910"/>
      <c r="B58" s="910"/>
      <c r="C58" s="913"/>
      <c r="D58" s="913"/>
      <c r="E58" s="913"/>
      <c r="F58" s="910"/>
      <c r="G58" s="913"/>
      <c r="H58" s="913"/>
      <c r="I58" s="913"/>
      <c r="J58" s="913"/>
      <c r="L58" s="10"/>
      <c r="M58" s="10"/>
      <c r="O58" s="10"/>
    </row>
    <row r="59" spans="1:15">
      <c r="A59" s="910"/>
      <c r="B59" s="913"/>
      <c r="C59" s="913"/>
      <c r="D59" s="910"/>
      <c r="E59" s="913"/>
      <c r="F59" s="910"/>
      <c r="G59" s="913"/>
      <c r="H59" s="913"/>
      <c r="I59" s="913"/>
      <c r="J59" s="910"/>
      <c r="L59" s="10"/>
      <c r="M59" s="10"/>
      <c r="O59" s="10"/>
    </row>
    <row r="60" spans="1:15">
      <c r="A60" s="910"/>
      <c r="B60" s="913"/>
      <c r="C60" s="913"/>
      <c r="D60" s="913"/>
      <c r="E60" s="913"/>
      <c r="F60" s="910"/>
      <c r="G60" s="913"/>
      <c r="H60" s="913"/>
      <c r="I60" s="913"/>
      <c r="J60" s="913"/>
      <c r="M60" s="10"/>
      <c r="O60" s="10"/>
    </row>
    <row r="61" spans="1:15">
      <c r="B61" s="10"/>
      <c r="C61" s="10"/>
      <c r="E61" s="10"/>
      <c r="G61" s="10"/>
      <c r="H61" s="10"/>
      <c r="I61" s="10"/>
      <c r="L61" s="10"/>
      <c r="M61" s="10"/>
    </row>
    <row r="62" spans="1:15">
      <c r="C62" s="10"/>
      <c r="E62" s="10"/>
      <c r="G62" s="10"/>
      <c r="H62" s="10"/>
      <c r="I62" s="10"/>
      <c r="L62" s="10"/>
      <c r="M62" s="10"/>
    </row>
    <row r="63" spans="1:15">
      <c r="C63" s="10"/>
      <c r="E63" s="10"/>
      <c r="G63" s="10"/>
      <c r="I63" s="10"/>
    </row>
    <row r="64" spans="1:15">
      <c r="C64" s="10"/>
      <c r="E64" s="10"/>
      <c r="G64" s="10"/>
      <c r="I64" s="10"/>
    </row>
    <row r="65" spans="2:9">
      <c r="C65" s="10"/>
      <c r="E65" s="10"/>
      <c r="G65" s="10"/>
      <c r="I65" s="10"/>
    </row>
    <row r="66" spans="2:9">
      <c r="C66" s="10"/>
      <c r="E66" s="10"/>
      <c r="G66" s="10"/>
      <c r="I66" s="10"/>
    </row>
    <row r="67" spans="2:9">
      <c r="C67" s="10"/>
      <c r="E67" s="10"/>
      <c r="F67" s="10"/>
      <c r="G67" s="10"/>
      <c r="I67" s="10"/>
    </row>
    <row r="68" spans="2:9">
      <c r="C68" s="10"/>
      <c r="E68" s="10"/>
    </row>
    <row r="69" spans="2:9">
      <c r="C69" s="10"/>
      <c r="E69" s="10"/>
    </row>
    <row r="70" spans="2:9">
      <c r="C70" s="10"/>
      <c r="E70" s="10"/>
    </row>
    <row r="71" spans="2:9">
      <c r="C71" s="10"/>
      <c r="E71" s="10"/>
    </row>
    <row r="72" spans="2:9">
      <c r="C72" s="10"/>
      <c r="E72" s="10"/>
    </row>
    <row r="73" spans="2:9">
      <c r="B73" s="10"/>
      <c r="C73" s="10"/>
      <c r="D73" s="10"/>
      <c r="E73" s="10"/>
    </row>
  </sheetData>
  <mergeCells count="7">
    <mergeCell ref="A1:O1"/>
    <mergeCell ref="H2:L2"/>
    <mergeCell ref="E36:F36"/>
    <mergeCell ref="H36:I36"/>
    <mergeCell ref="K36:L36"/>
    <mergeCell ref="A35:L35"/>
    <mergeCell ref="A36:B37"/>
  </mergeCells>
  <phoneticPr fontId="14" type="noConversion"/>
  <pageMargins left="0.75" right="0.65" top="0.7" bottom="1.1000000000000001" header="0.5" footer="0.5"/>
  <pageSetup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dimension ref="A1:P379"/>
  <sheetViews>
    <sheetView showGridLines="0" defaultGridColor="0" colorId="22" zoomScaleNormal="100" workbookViewId="0">
      <selection sqref="A1:K1"/>
    </sheetView>
  </sheetViews>
  <sheetFormatPr defaultColWidth="9.81640625" defaultRowHeight="12.75" customHeight="1"/>
  <cols>
    <col min="1" max="1" width="5.453125" style="141" customWidth="1"/>
    <col min="2" max="2" width="33.81640625" style="288" customWidth="1"/>
    <col min="3" max="3" width="5.81640625" style="1" customWidth="1"/>
    <col min="4" max="4" width="6.81640625" style="967" customWidth="1"/>
    <col min="5" max="5" width="3.54296875" style="1" customWidth="1"/>
    <col min="6" max="6" width="10.81640625" style="1" customWidth="1"/>
    <col min="7" max="7" width="6.54296875" style="1" customWidth="1"/>
    <col min="8" max="8" width="8.54296875" style="1" customWidth="1"/>
    <col min="9" max="9" width="3.90625" style="1" customWidth="1"/>
    <col min="10" max="10" width="5.453125" style="1" customWidth="1"/>
    <col min="11" max="11" width="10.08984375" style="1" customWidth="1"/>
    <col min="12" max="12" width="9.81640625" style="1"/>
    <col min="13" max="13" width="8.453125" style="1" customWidth="1"/>
    <col min="14" max="16384" width="9.81640625" style="1"/>
  </cols>
  <sheetData>
    <row r="1" spans="1:14" s="803" customFormat="1" ht="15" customHeight="1">
      <c r="A1" s="1182" t="s">
        <v>538</v>
      </c>
      <c r="B1" s="1182"/>
      <c r="C1" s="1182"/>
      <c r="D1" s="1182"/>
      <c r="E1" s="1182"/>
      <c r="F1" s="1182"/>
      <c r="G1" s="1182"/>
      <c r="H1" s="1182"/>
      <c r="I1" s="1182"/>
      <c r="J1" s="1182"/>
      <c r="K1" s="1182"/>
    </row>
    <row r="2" spans="1:14" ht="14.25" customHeight="1">
      <c r="A2" s="238"/>
      <c r="B2" s="546"/>
      <c r="C2" s="547"/>
      <c r="D2" s="962"/>
      <c r="E2" s="547"/>
      <c r="F2" s="547"/>
      <c r="G2" s="547"/>
      <c r="H2" s="547"/>
      <c r="I2" s="547"/>
      <c r="J2" s="547" t="s">
        <v>82</v>
      </c>
      <c r="K2" s="547"/>
    </row>
    <row r="3" spans="1:14" ht="14.25" customHeight="1">
      <c r="A3" s="238" t="s">
        <v>83</v>
      </c>
      <c r="B3" s="548"/>
      <c r="C3" s="807" t="s">
        <v>84</v>
      </c>
      <c r="D3" s="963"/>
      <c r="E3" s="807"/>
      <c r="F3" s="807" t="s">
        <v>1</v>
      </c>
      <c r="G3" s="807"/>
      <c r="H3" s="807"/>
      <c r="I3" s="807"/>
      <c r="J3" s="807" t="s">
        <v>476</v>
      </c>
      <c r="K3" s="807"/>
    </row>
    <row r="4" spans="1:14" ht="14.25" customHeight="1">
      <c r="A4" s="808" t="s">
        <v>477</v>
      </c>
      <c r="B4" s="809" t="s">
        <v>35</v>
      </c>
      <c r="C4" s="810" t="s">
        <v>75</v>
      </c>
      <c r="D4" s="964" t="s">
        <v>85</v>
      </c>
      <c r="E4" s="810"/>
      <c r="F4" s="810" t="s">
        <v>76</v>
      </c>
      <c r="G4" s="810" t="s">
        <v>85</v>
      </c>
      <c r="H4" s="810" t="s">
        <v>86</v>
      </c>
      <c r="I4" s="810"/>
      <c r="J4" s="810" t="s">
        <v>75</v>
      </c>
      <c r="K4" s="810" t="s">
        <v>76</v>
      </c>
    </row>
    <row r="5" spans="1:14" s="30" customFormat="1" ht="14.25" customHeight="1">
      <c r="A5" s="808">
        <v>11</v>
      </c>
      <c r="B5" s="811" t="s">
        <v>36</v>
      </c>
      <c r="C5" s="824">
        <v>1192</v>
      </c>
      <c r="D5" s="965">
        <v>4.4999999999999997E-3</v>
      </c>
      <c r="E5" s="951"/>
      <c r="F5" s="533">
        <v>1646676</v>
      </c>
      <c r="G5" s="532">
        <v>8.9999999999999998E-4</v>
      </c>
      <c r="H5" s="533">
        <f>F5/C5</f>
        <v>1381.4395973154362</v>
      </c>
      <c r="I5" s="533"/>
      <c r="J5" s="534" t="s">
        <v>456</v>
      </c>
      <c r="K5" s="535" t="s">
        <v>456</v>
      </c>
      <c r="L5" s="29"/>
      <c r="M5" s="1"/>
      <c r="N5" s="1"/>
    </row>
    <row r="6" spans="1:14" ht="14.25" customHeight="1">
      <c r="A6" s="813"/>
      <c r="B6" s="75"/>
      <c r="C6" s="824"/>
      <c r="D6" s="965"/>
      <c r="E6" s="951"/>
      <c r="F6" s="533"/>
      <c r="G6" s="532"/>
      <c r="H6" s="533"/>
      <c r="I6" s="533"/>
      <c r="J6" s="534"/>
      <c r="K6" s="535"/>
      <c r="L6" s="29"/>
    </row>
    <row r="7" spans="1:14" s="30" customFormat="1" ht="14.25" customHeight="1">
      <c r="A7" s="808">
        <v>21</v>
      </c>
      <c r="B7" s="537" t="s">
        <v>37</v>
      </c>
      <c r="C7" s="538">
        <v>427</v>
      </c>
      <c r="D7" s="965">
        <v>1.6000000000000001E-3</v>
      </c>
      <c r="E7" s="951"/>
      <c r="F7" s="533">
        <v>5814372</v>
      </c>
      <c r="G7" s="532">
        <v>3.3E-3</v>
      </c>
      <c r="H7" s="533">
        <f>F7/C7</f>
        <v>13616.796252927401</v>
      </c>
      <c r="I7" s="538"/>
      <c r="J7" s="538">
        <v>6</v>
      </c>
      <c r="K7" s="538">
        <v>373</v>
      </c>
      <c r="L7" s="29"/>
      <c r="M7" s="1"/>
    </row>
    <row r="8" spans="1:14" ht="14.25" customHeight="1">
      <c r="A8" s="73"/>
      <c r="B8" s="539"/>
      <c r="C8" s="536"/>
      <c r="D8" s="965"/>
      <c r="E8" s="951"/>
      <c r="F8" s="536"/>
      <c r="G8" s="532"/>
      <c r="H8" s="533"/>
      <c r="I8" s="536"/>
      <c r="J8" s="536"/>
      <c r="K8" s="536"/>
      <c r="L8" s="29"/>
      <c r="N8" s="30"/>
    </row>
    <row r="9" spans="1:14" s="30" customFormat="1" ht="14.25" customHeight="1">
      <c r="A9" s="540">
        <v>22</v>
      </c>
      <c r="B9" s="537" t="s">
        <v>38</v>
      </c>
      <c r="C9" s="538">
        <v>491</v>
      </c>
      <c r="D9" s="965">
        <v>1.9E-3</v>
      </c>
      <c r="E9" s="951"/>
      <c r="F9" s="533">
        <v>55852246</v>
      </c>
      <c r="G9" s="532">
        <v>3.1300000000000001E-2</v>
      </c>
      <c r="H9" s="533">
        <f>F9/C9</f>
        <v>113752.02851323829</v>
      </c>
      <c r="I9" s="533"/>
      <c r="J9" s="538">
        <v>9</v>
      </c>
      <c r="K9" s="533">
        <v>12800417</v>
      </c>
      <c r="L9" s="29"/>
      <c r="N9" s="29"/>
    </row>
    <row r="10" spans="1:14" ht="14.25" customHeight="1">
      <c r="A10" s="541"/>
      <c r="B10" s="539"/>
      <c r="C10" s="538"/>
      <c r="D10" s="965"/>
      <c r="E10" s="951"/>
      <c r="F10" s="533"/>
      <c r="G10" s="532"/>
      <c r="H10" s="533"/>
      <c r="I10" s="533"/>
      <c r="J10" s="538"/>
      <c r="K10" s="533"/>
      <c r="L10" s="29"/>
      <c r="M10" s="30"/>
      <c r="N10" s="29"/>
    </row>
    <row r="11" spans="1:14" s="30" customFormat="1" ht="14.25" customHeight="1">
      <c r="A11" s="542">
        <v>23</v>
      </c>
      <c r="B11" s="543" t="s">
        <v>39</v>
      </c>
      <c r="C11" s="531">
        <v>21052</v>
      </c>
      <c r="D11" s="965">
        <v>8.0299999999999996E-2</v>
      </c>
      <c r="E11" s="951"/>
      <c r="F11" s="533">
        <v>61850310</v>
      </c>
      <c r="G11" s="532">
        <v>3.4700000000000002E-2</v>
      </c>
      <c r="H11" s="1163">
        <f>F11/C11</f>
        <v>2937.97786433593</v>
      </c>
      <c r="I11" s="533"/>
      <c r="J11" s="538">
        <v>27</v>
      </c>
      <c r="K11" s="533">
        <v>637011</v>
      </c>
      <c r="L11" s="29"/>
      <c r="N11" s="284"/>
    </row>
    <row r="12" spans="1:14" ht="14.25" customHeight="1">
      <c r="A12" s="813">
        <v>236</v>
      </c>
      <c r="B12" s="814" t="s">
        <v>87</v>
      </c>
      <c r="C12" s="520">
        <v>6421</v>
      </c>
      <c r="D12" s="966">
        <v>2.4500000000000001E-2</v>
      </c>
      <c r="E12" s="520"/>
      <c r="F12" s="520">
        <v>11875013</v>
      </c>
      <c r="G12" s="966">
        <v>6.7000000000000002E-3</v>
      </c>
      <c r="H12" s="520">
        <f>F12/C12</f>
        <v>1849.4024295281108</v>
      </c>
      <c r="I12" s="520"/>
      <c r="J12" s="520">
        <v>3</v>
      </c>
      <c r="K12" s="520">
        <v>608966</v>
      </c>
      <c r="L12" s="29"/>
      <c r="N12" s="29"/>
    </row>
    <row r="13" spans="1:14" ht="14.25" customHeight="1">
      <c r="A13" s="813">
        <v>237</v>
      </c>
      <c r="B13" s="814" t="s">
        <v>88</v>
      </c>
      <c r="C13" s="520">
        <v>956</v>
      </c>
      <c r="D13" s="966">
        <v>3.5999999999999999E-3</v>
      </c>
      <c r="E13" s="520"/>
      <c r="F13" s="520">
        <v>23809530</v>
      </c>
      <c r="G13" s="966">
        <v>1.3299999999999999E-2</v>
      </c>
      <c r="H13" s="520">
        <f t="shared" ref="H13:H14" si="0">F13/C13</f>
        <v>24905.366108786609</v>
      </c>
      <c r="I13" s="520"/>
      <c r="J13" s="520">
        <v>8</v>
      </c>
      <c r="K13" s="520">
        <v>6259</v>
      </c>
      <c r="L13" s="29"/>
      <c r="N13" s="284"/>
    </row>
    <row r="14" spans="1:14" ht="14.25" customHeight="1">
      <c r="A14" s="813">
        <v>238</v>
      </c>
      <c r="B14" s="814" t="s">
        <v>89</v>
      </c>
      <c r="C14" s="520">
        <v>13675</v>
      </c>
      <c r="D14" s="966">
        <v>5.2200000000000003E-2</v>
      </c>
      <c r="E14" s="520"/>
      <c r="F14" s="520">
        <v>26165767</v>
      </c>
      <c r="G14" s="966">
        <v>1.47E-2</v>
      </c>
      <c r="H14" s="520">
        <f t="shared" si="0"/>
        <v>1913.4016087751372</v>
      </c>
      <c r="I14" s="520"/>
      <c r="J14" s="520">
        <v>16</v>
      </c>
      <c r="K14" s="520">
        <v>21786</v>
      </c>
      <c r="L14" s="29"/>
      <c r="M14" s="30"/>
      <c r="N14" s="29"/>
    </row>
    <row r="15" spans="1:14" ht="14.25" customHeight="1">
      <c r="A15" s="813"/>
      <c r="B15" s="814"/>
      <c r="C15" s="520"/>
      <c r="D15" s="966"/>
      <c r="E15" s="951"/>
      <c r="F15" s="533"/>
      <c r="G15" s="532"/>
      <c r="H15" s="533"/>
      <c r="I15" s="533"/>
      <c r="J15" s="538"/>
      <c r="K15" s="533"/>
      <c r="L15" s="29"/>
      <c r="M15" s="30"/>
      <c r="N15" s="29"/>
    </row>
    <row r="16" spans="1:14" s="30" customFormat="1" ht="14.25" customHeight="1">
      <c r="A16" s="809" t="s">
        <v>90</v>
      </c>
      <c r="B16" s="811" t="s">
        <v>40</v>
      </c>
      <c r="C16" s="531">
        <v>12866</v>
      </c>
      <c r="D16" s="965">
        <v>4.9099999999999998E-2</v>
      </c>
      <c r="E16" s="951"/>
      <c r="F16" s="533">
        <v>302202041</v>
      </c>
      <c r="G16" s="532">
        <v>0.1694</v>
      </c>
      <c r="H16" s="533">
        <f>F16/C16</f>
        <v>23488.422275765584</v>
      </c>
      <c r="I16" s="533"/>
      <c r="J16" s="538">
        <v>238</v>
      </c>
      <c r="K16" s="533">
        <v>3731719</v>
      </c>
      <c r="L16" s="29"/>
      <c r="M16" s="1"/>
      <c r="N16" s="284"/>
    </row>
    <row r="17" spans="1:14" ht="14.25" customHeight="1">
      <c r="A17" s="813">
        <v>311</v>
      </c>
      <c r="B17" s="814" t="s">
        <v>91</v>
      </c>
      <c r="C17" s="520">
        <v>1033</v>
      </c>
      <c r="D17" s="966">
        <v>3.8999999999999998E-3</v>
      </c>
      <c r="E17" s="520"/>
      <c r="F17" s="520">
        <v>26219983</v>
      </c>
      <c r="G17" s="966">
        <v>1.47E-2</v>
      </c>
      <c r="H17" s="520">
        <f>F17/C17</f>
        <v>25382.364956437559</v>
      </c>
      <c r="I17" s="520"/>
      <c r="J17" s="520">
        <v>11</v>
      </c>
      <c r="K17" s="520">
        <v>224483</v>
      </c>
      <c r="L17" s="29"/>
      <c r="M17" s="30"/>
      <c r="N17" s="29"/>
    </row>
    <row r="18" spans="1:14" ht="14.25" customHeight="1">
      <c r="A18" s="813">
        <v>312</v>
      </c>
      <c r="B18" s="814" t="s">
        <v>195</v>
      </c>
      <c r="C18" s="520">
        <v>163</v>
      </c>
      <c r="D18" s="966">
        <v>5.9999999999999995E-4</v>
      </c>
      <c r="E18" s="520"/>
      <c r="F18" s="520">
        <v>40585491</v>
      </c>
      <c r="G18" s="966">
        <v>2.2700000000000001E-2</v>
      </c>
      <c r="H18" s="520">
        <f t="shared" ref="H18:H33" si="1">F18/C18</f>
        <v>248990.74233128835</v>
      </c>
      <c r="I18" s="520"/>
      <c r="J18" s="544" t="s">
        <v>456</v>
      </c>
      <c r="K18" s="544" t="s">
        <v>456</v>
      </c>
      <c r="L18" s="29"/>
      <c r="N18" s="29"/>
    </row>
    <row r="19" spans="1:14" ht="14.25" customHeight="1">
      <c r="A19" s="813">
        <v>313</v>
      </c>
      <c r="B19" s="814" t="s">
        <v>92</v>
      </c>
      <c r="C19" s="520">
        <v>57</v>
      </c>
      <c r="D19" s="966">
        <v>2.0000000000000001E-4</v>
      </c>
      <c r="E19" s="520"/>
      <c r="F19" s="520">
        <v>83815</v>
      </c>
      <c r="G19" s="966">
        <v>0</v>
      </c>
      <c r="H19" s="520">
        <f t="shared" si="1"/>
        <v>1470.4385964912281</v>
      </c>
      <c r="I19" s="520"/>
      <c r="J19" s="544" t="s">
        <v>456</v>
      </c>
      <c r="K19" s="544" t="s">
        <v>456</v>
      </c>
      <c r="L19" s="29"/>
    </row>
    <row r="20" spans="1:14" ht="14.25" customHeight="1">
      <c r="A20" s="813">
        <v>314</v>
      </c>
      <c r="B20" s="814" t="s">
        <v>93</v>
      </c>
      <c r="C20" s="520">
        <v>90</v>
      </c>
      <c r="D20" s="966">
        <v>2.9999999999999997E-4</v>
      </c>
      <c r="E20" s="520"/>
      <c r="F20" s="520">
        <v>532218</v>
      </c>
      <c r="G20" s="966">
        <v>2.9999999999999997E-4</v>
      </c>
      <c r="H20" s="520">
        <f t="shared" si="1"/>
        <v>5913.5333333333338</v>
      </c>
      <c r="I20" s="520"/>
      <c r="J20" s="520">
        <v>3</v>
      </c>
      <c r="K20" s="520">
        <v>3840</v>
      </c>
      <c r="L20" s="29"/>
      <c r="M20" s="30"/>
      <c r="N20" s="29"/>
    </row>
    <row r="21" spans="1:14" ht="14.25" customHeight="1">
      <c r="A21" s="813">
        <v>315</v>
      </c>
      <c r="B21" s="814" t="s">
        <v>196</v>
      </c>
      <c r="C21" s="520">
        <v>1209</v>
      </c>
      <c r="D21" s="966">
        <v>4.5999999999999999E-3</v>
      </c>
      <c r="E21" s="520"/>
      <c r="F21" s="520">
        <v>4925953</v>
      </c>
      <c r="G21" s="966">
        <v>2.8E-3</v>
      </c>
      <c r="H21" s="520">
        <f t="shared" si="1"/>
        <v>4074.402812241522</v>
      </c>
      <c r="I21" s="520"/>
      <c r="J21" s="520">
        <v>4</v>
      </c>
      <c r="K21" s="520">
        <v>39654</v>
      </c>
      <c r="L21" s="29"/>
      <c r="N21" s="284"/>
    </row>
    <row r="22" spans="1:14" ht="14.25" customHeight="1">
      <c r="A22" s="813">
        <v>316</v>
      </c>
      <c r="B22" s="814" t="s">
        <v>94</v>
      </c>
      <c r="C22" s="520">
        <v>84</v>
      </c>
      <c r="D22" s="966">
        <v>2.9999999999999997E-4</v>
      </c>
      <c r="E22" s="520"/>
      <c r="F22" s="520">
        <v>1639957</v>
      </c>
      <c r="G22" s="966">
        <v>8.9999999999999998E-4</v>
      </c>
      <c r="H22" s="520">
        <f>F22/C22</f>
        <v>19523.297619047618</v>
      </c>
      <c r="I22" s="520"/>
      <c r="J22" s="544" t="s">
        <v>456</v>
      </c>
      <c r="K22" s="544" t="s">
        <v>456</v>
      </c>
      <c r="L22" s="29"/>
      <c r="N22" s="29"/>
    </row>
    <row r="23" spans="1:14" ht="14.25" customHeight="1">
      <c r="A23" s="813">
        <v>321</v>
      </c>
      <c r="B23" s="814" t="s">
        <v>95</v>
      </c>
      <c r="C23" s="520">
        <v>434</v>
      </c>
      <c r="D23" s="966">
        <v>1.6999999999999999E-3</v>
      </c>
      <c r="E23" s="520"/>
      <c r="F23" s="520">
        <v>814973</v>
      </c>
      <c r="G23" s="966">
        <v>5.0000000000000001E-4</v>
      </c>
      <c r="H23" s="520">
        <f t="shared" si="1"/>
        <v>1877.8179723502303</v>
      </c>
      <c r="I23" s="520"/>
      <c r="J23" s="544" t="s">
        <v>456</v>
      </c>
      <c r="K23" s="544" t="s">
        <v>456</v>
      </c>
      <c r="L23" s="29"/>
      <c r="N23" s="29"/>
    </row>
    <row r="24" spans="1:14" ht="14.25" customHeight="1">
      <c r="A24" s="813">
        <v>322</v>
      </c>
      <c r="B24" s="814" t="s">
        <v>96</v>
      </c>
      <c r="C24" s="520">
        <v>193</v>
      </c>
      <c r="D24" s="966">
        <v>6.9999999999999999E-4</v>
      </c>
      <c r="E24" s="520"/>
      <c r="F24" s="520">
        <v>2706052</v>
      </c>
      <c r="G24" s="966">
        <v>1.5E-3</v>
      </c>
      <c r="H24" s="520">
        <f t="shared" si="1"/>
        <v>14020.994818652849</v>
      </c>
      <c r="I24" s="520"/>
      <c r="J24" s="520">
        <v>8</v>
      </c>
      <c r="K24" s="520">
        <v>39565</v>
      </c>
      <c r="L24" s="29"/>
      <c r="N24" s="29"/>
    </row>
    <row r="25" spans="1:14" ht="14.25" customHeight="1">
      <c r="A25" s="813">
        <v>323</v>
      </c>
      <c r="B25" s="814" t="s">
        <v>97</v>
      </c>
      <c r="C25" s="520">
        <v>995</v>
      </c>
      <c r="D25" s="966">
        <v>3.8E-3</v>
      </c>
      <c r="E25" s="520"/>
      <c r="F25" s="520">
        <v>5386414</v>
      </c>
      <c r="G25" s="966">
        <v>3.0000000000000001E-3</v>
      </c>
      <c r="H25" s="520">
        <f t="shared" si="1"/>
        <v>5413.4814070351758</v>
      </c>
      <c r="I25" s="520"/>
      <c r="J25" s="520">
        <v>8</v>
      </c>
      <c r="K25" s="520">
        <v>77577</v>
      </c>
      <c r="L25" s="29"/>
      <c r="M25" s="30"/>
      <c r="N25" s="29"/>
    </row>
    <row r="26" spans="1:14" ht="14.25" customHeight="1">
      <c r="A26" s="813">
        <v>324</v>
      </c>
      <c r="B26" s="814" t="s">
        <v>98</v>
      </c>
      <c r="C26" s="520">
        <v>80</v>
      </c>
      <c r="D26" s="966">
        <v>2.9999999999999997E-4</v>
      </c>
      <c r="E26" s="520"/>
      <c r="F26" s="520">
        <v>8261918</v>
      </c>
      <c r="G26" s="966">
        <v>4.5999999999999999E-3</v>
      </c>
      <c r="H26" s="520">
        <f>F26/C26</f>
        <v>103273.97500000001</v>
      </c>
      <c r="I26" s="520"/>
      <c r="J26" s="520">
        <v>4</v>
      </c>
      <c r="K26" s="520">
        <v>50233</v>
      </c>
      <c r="L26" s="29"/>
      <c r="N26" s="29"/>
    </row>
    <row r="27" spans="1:14" ht="14.25" customHeight="1">
      <c r="A27" s="813">
        <v>325</v>
      </c>
      <c r="B27" s="814" t="s">
        <v>99</v>
      </c>
      <c r="C27" s="520">
        <v>760</v>
      </c>
      <c r="D27" s="966">
        <v>2.8999999999999998E-3</v>
      </c>
      <c r="E27" s="520"/>
      <c r="F27" s="520">
        <v>73492048</v>
      </c>
      <c r="G27" s="966">
        <v>4.1200000000000001E-2</v>
      </c>
      <c r="H27" s="520">
        <f t="shared" si="1"/>
        <v>96700.063157894736</v>
      </c>
      <c r="I27" s="520"/>
      <c r="J27" s="520">
        <v>23</v>
      </c>
      <c r="K27" s="520">
        <v>1773693</v>
      </c>
      <c r="L27" s="29"/>
      <c r="N27" s="29"/>
    </row>
    <row r="28" spans="1:14" ht="14.25" customHeight="1">
      <c r="A28" s="813">
        <v>326</v>
      </c>
      <c r="B28" s="814" t="s">
        <v>100</v>
      </c>
      <c r="C28" s="520">
        <v>369</v>
      </c>
      <c r="D28" s="966">
        <v>1.4E-3</v>
      </c>
      <c r="E28" s="520"/>
      <c r="F28" s="520">
        <v>2784351</v>
      </c>
      <c r="G28" s="966">
        <v>1.6000000000000001E-3</v>
      </c>
      <c r="H28" s="520">
        <f t="shared" si="1"/>
        <v>7545.666666666667</v>
      </c>
      <c r="I28" s="520"/>
      <c r="J28" s="520">
        <v>6</v>
      </c>
      <c r="K28" s="520">
        <v>19367</v>
      </c>
      <c r="L28" s="29"/>
      <c r="N28" s="29"/>
    </row>
    <row r="29" spans="1:14" ht="14.25" customHeight="1">
      <c r="A29" s="813">
        <v>327</v>
      </c>
      <c r="B29" s="814" t="s">
        <v>101</v>
      </c>
      <c r="C29" s="520">
        <v>312</v>
      </c>
      <c r="D29" s="966">
        <v>1.1999999999999999E-3</v>
      </c>
      <c r="E29" s="520"/>
      <c r="F29" s="520">
        <v>3239680</v>
      </c>
      <c r="G29" s="966">
        <v>1.8E-3</v>
      </c>
      <c r="H29" s="520">
        <f t="shared" si="1"/>
        <v>10383.589743589744</v>
      </c>
      <c r="I29" s="520"/>
      <c r="J29" s="520">
        <v>4</v>
      </c>
      <c r="K29" s="520">
        <v>11776</v>
      </c>
      <c r="L29" s="29"/>
      <c r="N29" s="29"/>
    </row>
    <row r="30" spans="1:14" ht="14.25" customHeight="1">
      <c r="A30" s="813">
        <v>331</v>
      </c>
      <c r="B30" s="814" t="s">
        <v>102</v>
      </c>
      <c r="C30" s="520">
        <v>301</v>
      </c>
      <c r="D30" s="966">
        <v>1.1000000000000001E-3</v>
      </c>
      <c r="E30" s="520"/>
      <c r="F30" s="520">
        <v>3119602</v>
      </c>
      <c r="G30" s="966">
        <v>1.6999999999999999E-3</v>
      </c>
      <c r="H30" s="520">
        <f t="shared" si="1"/>
        <v>10364.126245847176</v>
      </c>
      <c r="I30" s="520"/>
      <c r="J30" s="520">
        <v>5</v>
      </c>
      <c r="K30" s="520">
        <v>78334</v>
      </c>
      <c r="L30" s="29"/>
      <c r="N30" s="29"/>
    </row>
    <row r="31" spans="1:14" ht="14.25" customHeight="1">
      <c r="A31" s="813">
        <v>332</v>
      </c>
      <c r="B31" s="814" t="s">
        <v>103</v>
      </c>
      <c r="C31" s="520">
        <v>1494</v>
      </c>
      <c r="D31" s="966">
        <v>5.7000000000000002E-3</v>
      </c>
      <c r="E31" s="520"/>
      <c r="F31" s="520">
        <v>7238995</v>
      </c>
      <c r="G31" s="966">
        <v>4.1000000000000003E-3</v>
      </c>
      <c r="H31" s="520">
        <f t="shared" si="1"/>
        <v>4845.3781793842036</v>
      </c>
      <c r="I31" s="520"/>
      <c r="J31" s="520">
        <v>18</v>
      </c>
      <c r="K31" s="520">
        <v>11104</v>
      </c>
      <c r="L31" s="29"/>
      <c r="N31" s="29"/>
    </row>
    <row r="32" spans="1:14" ht="14.25" customHeight="1">
      <c r="A32" s="813">
        <v>333</v>
      </c>
      <c r="B32" s="814" t="s">
        <v>104</v>
      </c>
      <c r="C32" s="520">
        <v>844</v>
      </c>
      <c r="D32" s="966">
        <v>3.2000000000000002E-3</v>
      </c>
      <c r="E32" s="520"/>
      <c r="F32" s="520">
        <v>10817704</v>
      </c>
      <c r="G32" s="966">
        <v>6.1000000000000004E-3</v>
      </c>
      <c r="H32" s="520">
        <f t="shared" si="1"/>
        <v>12817.184834123223</v>
      </c>
      <c r="I32" s="520"/>
      <c r="J32" s="520">
        <v>28</v>
      </c>
      <c r="K32" s="520">
        <v>123540</v>
      </c>
      <c r="L32" s="29"/>
      <c r="N32" s="29"/>
    </row>
    <row r="33" spans="1:14" ht="14.25" customHeight="1">
      <c r="A33" s="813">
        <v>334</v>
      </c>
      <c r="B33" s="814" t="s">
        <v>105</v>
      </c>
      <c r="C33" s="972">
        <v>843</v>
      </c>
      <c r="D33" s="973">
        <v>3.2000000000000002E-3</v>
      </c>
      <c r="E33" s="972"/>
      <c r="F33" s="972">
        <v>47950294</v>
      </c>
      <c r="G33" s="973">
        <v>2.69E-2</v>
      </c>
      <c r="H33" s="520">
        <f t="shared" si="1"/>
        <v>56880.538552787664</v>
      </c>
      <c r="I33" s="972"/>
      <c r="J33" s="972">
        <v>29</v>
      </c>
      <c r="K33" s="972">
        <v>247065</v>
      </c>
      <c r="L33" s="29"/>
      <c r="N33" s="29"/>
    </row>
    <row r="34" spans="1:14" ht="14.25" customHeight="1">
      <c r="A34" s="73">
        <v>335</v>
      </c>
      <c r="B34" s="539" t="s">
        <v>106</v>
      </c>
      <c r="C34" s="957"/>
      <c r="D34" s="971"/>
      <c r="E34" s="957"/>
      <c r="F34" s="957"/>
      <c r="G34" s="971"/>
      <c r="H34" s="957"/>
      <c r="I34" s="957"/>
      <c r="J34" s="957"/>
      <c r="K34" s="957"/>
      <c r="L34" s="29"/>
      <c r="N34" s="29"/>
    </row>
    <row r="35" spans="1:14" ht="14.25" customHeight="1">
      <c r="A35" s="813"/>
      <c r="B35" s="814" t="s">
        <v>40</v>
      </c>
      <c r="C35" s="293">
        <v>645</v>
      </c>
      <c r="D35" s="974">
        <v>2.5000000000000001E-3</v>
      </c>
      <c r="E35" s="293"/>
      <c r="F35" s="293">
        <v>13922715</v>
      </c>
      <c r="G35" s="974">
        <v>7.7999999999999996E-3</v>
      </c>
      <c r="H35" s="293">
        <f>F35/C35</f>
        <v>21585.60465116279</v>
      </c>
      <c r="I35" s="293"/>
      <c r="J35" s="293">
        <v>21</v>
      </c>
      <c r="K35" s="293">
        <v>139726</v>
      </c>
      <c r="L35" s="29"/>
      <c r="N35" s="29"/>
    </row>
    <row r="36" spans="1:14" ht="14.25" customHeight="1">
      <c r="A36" s="813">
        <v>336</v>
      </c>
      <c r="B36" s="814" t="s">
        <v>107</v>
      </c>
      <c r="C36" s="950">
        <v>379</v>
      </c>
      <c r="D36" s="970">
        <v>1.4E-3</v>
      </c>
      <c r="E36" s="950"/>
      <c r="F36" s="950">
        <v>11318157</v>
      </c>
      <c r="G36" s="970">
        <v>6.3E-3</v>
      </c>
      <c r="H36" s="293">
        <f t="shared" ref="H36:H38" si="2">F36/C36</f>
        <v>29863.211081794194</v>
      </c>
      <c r="I36" s="950"/>
      <c r="J36" s="950">
        <v>22</v>
      </c>
      <c r="K36" s="950">
        <v>642384</v>
      </c>
      <c r="L36" s="29"/>
      <c r="N36" s="29"/>
    </row>
    <row r="37" spans="1:14" ht="14.25" customHeight="1">
      <c r="A37" s="813">
        <v>337</v>
      </c>
      <c r="B37" s="814" t="s">
        <v>108</v>
      </c>
      <c r="C37" s="520">
        <v>345</v>
      </c>
      <c r="D37" s="966">
        <v>1.2999999999999999E-3</v>
      </c>
      <c r="E37" s="520"/>
      <c r="F37" s="520">
        <v>1611788</v>
      </c>
      <c r="G37" s="966">
        <v>8.9999999999999998E-4</v>
      </c>
      <c r="H37" s="293">
        <f t="shared" si="2"/>
        <v>4671.8492753623186</v>
      </c>
      <c r="I37" s="520"/>
      <c r="J37" s="520">
        <v>3</v>
      </c>
      <c r="K37" s="520">
        <v>1551</v>
      </c>
      <c r="L37" s="29"/>
      <c r="N37" s="29"/>
    </row>
    <row r="38" spans="1:14" ht="14.25" customHeight="1">
      <c r="A38" s="815">
        <v>339</v>
      </c>
      <c r="B38" s="814" t="s">
        <v>109</v>
      </c>
      <c r="C38" s="520">
        <v>2234</v>
      </c>
      <c r="D38" s="966">
        <v>8.5000000000000006E-3</v>
      </c>
      <c r="E38" s="520"/>
      <c r="F38" s="520">
        <v>35510035</v>
      </c>
      <c r="G38" s="966">
        <v>1.9900000000000001E-2</v>
      </c>
      <c r="H38" s="293">
        <f t="shared" si="2"/>
        <v>15895.270814682184</v>
      </c>
      <c r="I38" s="520"/>
      <c r="J38" s="520">
        <v>35</v>
      </c>
      <c r="K38" s="520">
        <v>227098</v>
      </c>
      <c r="L38" s="29"/>
      <c r="N38" s="29"/>
    </row>
    <row r="39" spans="1:14" ht="14.25" customHeight="1">
      <c r="A39" s="815"/>
      <c r="B39" s="814"/>
      <c r="C39" s="521"/>
      <c r="D39" s="977"/>
      <c r="E39" s="978"/>
      <c r="F39" s="522"/>
      <c r="G39" s="525"/>
      <c r="H39" s="526"/>
      <c r="I39" s="979"/>
      <c r="J39" s="521"/>
      <c r="K39" s="522"/>
      <c r="L39" s="29"/>
      <c r="N39" s="29"/>
    </row>
    <row r="40" spans="1:14" s="30" customFormat="1" ht="14.25" customHeight="1">
      <c r="A40" s="809">
        <v>42</v>
      </c>
      <c r="B40" s="811" t="s">
        <v>110</v>
      </c>
      <c r="C40" s="531">
        <v>25035</v>
      </c>
      <c r="D40" s="965">
        <v>9.5500000000000002E-2</v>
      </c>
      <c r="E40" s="951"/>
      <c r="F40" s="533">
        <v>161811969</v>
      </c>
      <c r="G40" s="532">
        <v>9.0700000000000003E-2</v>
      </c>
      <c r="H40" s="533">
        <f>F40/C40</f>
        <v>6463.4299580587176</v>
      </c>
      <c r="I40" s="533"/>
      <c r="J40" s="538">
        <v>103</v>
      </c>
      <c r="K40" s="533">
        <v>880435</v>
      </c>
      <c r="L40" s="29"/>
      <c r="M40" s="1"/>
      <c r="N40" s="29"/>
    </row>
    <row r="41" spans="1:14" s="30" customFormat="1" ht="14.25" customHeight="1">
      <c r="A41" s="809">
        <v>423</v>
      </c>
      <c r="B41" s="523" t="s">
        <v>111</v>
      </c>
      <c r="C41" s="524">
        <v>13085</v>
      </c>
      <c r="D41" s="977">
        <v>4.99E-2</v>
      </c>
      <c r="E41" s="978"/>
      <c r="F41" s="526">
        <v>54919003</v>
      </c>
      <c r="G41" s="525">
        <v>3.0800000000000001E-2</v>
      </c>
      <c r="H41" s="526">
        <f>F41/C41</f>
        <v>4197.096140619029</v>
      </c>
      <c r="I41" s="526"/>
      <c r="J41" s="527">
        <v>51</v>
      </c>
      <c r="K41" s="526">
        <v>178608</v>
      </c>
      <c r="L41" s="29"/>
      <c r="M41" s="1"/>
      <c r="N41" s="29"/>
    </row>
    <row r="42" spans="1:14" ht="14.25" customHeight="1">
      <c r="A42" s="73">
        <v>4231</v>
      </c>
      <c r="B42" s="75" t="s">
        <v>112</v>
      </c>
      <c r="C42" s="35"/>
      <c r="D42" s="984"/>
      <c r="E42" s="952"/>
      <c r="F42" s="285"/>
      <c r="G42" s="985"/>
      <c r="H42" s="958"/>
      <c r="I42" s="957"/>
      <c r="J42" s="35"/>
      <c r="K42" s="285"/>
      <c r="L42" s="29"/>
      <c r="N42" s="29"/>
    </row>
    <row r="43" spans="1:14" ht="14.25" customHeight="1">
      <c r="A43" s="813"/>
      <c r="B43" s="814" t="s">
        <v>113</v>
      </c>
      <c r="C43" s="293">
        <v>901</v>
      </c>
      <c r="D43" s="974">
        <v>3.3999999999999998E-3</v>
      </c>
      <c r="E43" s="991"/>
      <c r="F43" s="291">
        <v>7707361</v>
      </c>
      <c r="G43" s="292">
        <v>4.3E-3</v>
      </c>
      <c r="H43" s="293">
        <f>F43/C43</f>
        <v>8554.2297447280798</v>
      </c>
      <c r="I43" s="293"/>
      <c r="J43" s="1042" t="s">
        <v>456</v>
      </c>
      <c r="K43" s="1043" t="s">
        <v>456</v>
      </c>
      <c r="L43" s="29"/>
      <c r="N43" s="29"/>
    </row>
    <row r="44" spans="1:14" ht="14.25" customHeight="1">
      <c r="A44" s="813">
        <v>4232</v>
      </c>
      <c r="B44" s="814" t="s">
        <v>114</v>
      </c>
      <c r="C44" s="293">
        <v>700</v>
      </c>
      <c r="D44" s="974">
        <v>2.7000000000000001E-3</v>
      </c>
      <c r="E44" s="991"/>
      <c r="F44" s="291">
        <v>878745</v>
      </c>
      <c r="G44" s="292">
        <v>5.0000000000000001E-4</v>
      </c>
      <c r="H44" s="293">
        <f t="shared" ref="H44:H45" si="3">F44/C44</f>
        <v>1255.3499999999999</v>
      </c>
      <c r="I44" s="293"/>
      <c r="J44" s="289">
        <v>0</v>
      </c>
      <c r="K44" s="291">
        <v>0</v>
      </c>
      <c r="L44" s="29"/>
    </row>
    <row r="45" spans="1:14" ht="14.25" customHeight="1">
      <c r="A45" s="813">
        <v>4233</v>
      </c>
      <c r="B45" s="275" t="s">
        <v>115</v>
      </c>
      <c r="C45" s="296">
        <v>539</v>
      </c>
      <c r="D45" s="994">
        <v>2.0999999999999999E-3</v>
      </c>
      <c r="E45" s="995"/>
      <c r="F45" s="272">
        <v>1488351</v>
      </c>
      <c r="G45" s="295">
        <v>8.0000000000000004E-4</v>
      </c>
      <c r="H45" s="293">
        <f t="shared" si="3"/>
        <v>2761.3191094619665</v>
      </c>
      <c r="I45" s="296"/>
      <c r="J45" s="294">
        <v>4</v>
      </c>
      <c r="K45" s="272">
        <v>11141</v>
      </c>
      <c r="L45" s="29"/>
      <c r="N45" s="29"/>
    </row>
    <row r="46" spans="1:14" ht="14.25" customHeight="1">
      <c r="A46" s="73">
        <v>4234</v>
      </c>
      <c r="B46" s="75" t="s">
        <v>116</v>
      </c>
      <c r="C46" s="957"/>
      <c r="D46" s="971"/>
      <c r="E46" s="992"/>
      <c r="F46" s="285"/>
      <c r="G46" s="993"/>
      <c r="H46" s="957"/>
      <c r="I46" s="957"/>
      <c r="J46" s="35"/>
      <c r="K46" s="285"/>
      <c r="L46" s="29"/>
      <c r="N46" s="29"/>
    </row>
    <row r="47" spans="1:14" ht="14.25" customHeight="1">
      <c r="A47" s="813"/>
      <c r="B47" s="814" t="s">
        <v>113</v>
      </c>
      <c r="C47" s="293">
        <v>518</v>
      </c>
      <c r="D47" s="974">
        <v>2E-3</v>
      </c>
      <c r="E47" s="991"/>
      <c r="F47" s="291">
        <v>7850801</v>
      </c>
      <c r="G47" s="292">
        <v>4.4000000000000003E-3</v>
      </c>
      <c r="H47" s="293">
        <f>F47/C47</f>
        <v>15155.986486486487</v>
      </c>
      <c r="I47" s="293"/>
      <c r="J47" s="1042" t="s">
        <v>456</v>
      </c>
      <c r="K47" s="1043" t="s">
        <v>456</v>
      </c>
      <c r="L47" s="29"/>
      <c r="N47" s="29"/>
    </row>
    <row r="48" spans="1:14" ht="14.25" customHeight="1">
      <c r="A48" s="813">
        <v>4235</v>
      </c>
      <c r="B48" s="814" t="s">
        <v>117</v>
      </c>
      <c r="C48" s="293">
        <v>294</v>
      </c>
      <c r="D48" s="974">
        <v>1.1000000000000001E-3</v>
      </c>
      <c r="E48" s="991"/>
      <c r="F48" s="291">
        <v>1549067</v>
      </c>
      <c r="G48" s="292">
        <v>8.9999999999999998E-4</v>
      </c>
      <c r="H48" s="293">
        <f t="shared" ref="H48:H49" si="4">F48/C48</f>
        <v>5268.9353741496598</v>
      </c>
      <c r="I48" s="293"/>
      <c r="J48" s="1042" t="s">
        <v>456</v>
      </c>
      <c r="K48" s="1043" t="s">
        <v>456</v>
      </c>
      <c r="L48" s="29"/>
      <c r="N48" s="29"/>
    </row>
    <row r="49" spans="1:16" ht="14.25" customHeight="1">
      <c r="A49" s="813">
        <v>4236</v>
      </c>
      <c r="B49" s="275" t="s">
        <v>118</v>
      </c>
      <c r="C49" s="293">
        <v>1058</v>
      </c>
      <c r="D49" s="974">
        <v>4.0000000000000001E-3</v>
      </c>
      <c r="E49" s="991"/>
      <c r="F49" s="291">
        <v>7959095</v>
      </c>
      <c r="G49" s="292">
        <v>4.4999999999999997E-3</v>
      </c>
      <c r="H49" s="293">
        <f t="shared" si="4"/>
        <v>7522.7741020793947</v>
      </c>
      <c r="I49" s="293"/>
      <c r="J49" s="289">
        <v>11</v>
      </c>
      <c r="K49" s="291">
        <v>26246</v>
      </c>
      <c r="L49" s="29"/>
      <c r="N49" s="284"/>
    </row>
    <row r="50" spans="1:16" ht="14.25" customHeight="1">
      <c r="A50" s="73">
        <v>4237</v>
      </c>
      <c r="B50" s="75" t="s">
        <v>119</v>
      </c>
      <c r="C50" s="949"/>
      <c r="D50" s="984"/>
      <c r="E50" s="952"/>
      <c r="F50" s="285"/>
      <c r="G50" s="985"/>
      <c r="H50" s="949"/>
      <c r="I50" s="957"/>
      <c r="J50" s="35"/>
      <c r="K50" s="285"/>
      <c r="L50" s="29"/>
      <c r="N50" s="284"/>
    </row>
    <row r="51" spans="1:16" ht="14.25" customHeight="1">
      <c r="A51" s="813"/>
      <c r="B51" s="814" t="s">
        <v>120</v>
      </c>
      <c r="C51" s="290">
        <v>556</v>
      </c>
      <c r="D51" s="974">
        <v>2.0999999999999999E-3</v>
      </c>
      <c r="E51" s="991"/>
      <c r="F51" s="291">
        <v>2594219</v>
      </c>
      <c r="G51" s="292">
        <v>1.5E-3</v>
      </c>
      <c r="H51" s="293">
        <f>F51/C51</f>
        <v>4665.8615107913665</v>
      </c>
      <c r="I51" s="293"/>
      <c r="J51" s="825">
        <v>3</v>
      </c>
      <c r="K51" s="826">
        <v>11141</v>
      </c>
      <c r="L51" s="29"/>
      <c r="N51" s="284"/>
    </row>
    <row r="52" spans="1:16" ht="14.25" customHeight="1">
      <c r="A52" s="813">
        <v>4238</v>
      </c>
      <c r="B52" s="814" t="s">
        <v>121</v>
      </c>
      <c r="C52" s="293">
        <v>1326</v>
      </c>
      <c r="D52" s="974">
        <v>5.1000000000000004E-3</v>
      </c>
      <c r="E52" s="991"/>
      <c r="F52" s="291">
        <v>6299800</v>
      </c>
      <c r="G52" s="292">
        <v>3.5000000000000001E-3</v>
      </c>
      <c r="H52" s="293">
        <f t="shared" ref="H52:H53" si="5">F52/C52</f>
        <v>4750.9803921568628</v>
      </c>
      <c r="I52" s="293"/>
      <c r="J52" s="289">
        <v>5</v>
      </c>
      <c r="K52" s="291">
        <v>5941</v>
      </c>
      <c r="L52" s="29"/>
      <c r="N52" s="29"/>
    </row>
    <row r="53" spans="1:16" ht="14.25" customHeight="1">
      <c r="A53" s="813">
        <v>4239</v>
      </c>
      <c r="B53" s="814" t="s">
        <v>122</v>
      </c>
      <c r="C53" s="293">
        <v>7161</v>
      </c>
      <c r="D53" s="974">
        <v>2.7300000000000001E-2</v>
      </c>
      <c r="E53" s="991"/>
      <c r="F53" s="291">
        <v>18589126</v>
      </c>
      <c r="G53" s="292">
        <v>1.04E-2</v>
      </c>
      <c r="H53" s="293">
        <f t="shared" si="5"/>
        <v>2595.8840944002236</v>
      </c>
      <c r="I53" s="293"/>
      <c r="J53" s="289">
        <v>22</v>
      </c>
      <c r="K53" s="291">
        <v>115934</v>
      </c>
      <c r="L53" s="29"/>
      <c r="N53" s="29"/>
    </row>
    <row r="54" spans="1:16" s="30" customFormat="1" ht="14.25" customHeight="1">
      <c r="A54" s="809">
        <v>424</v>
      </c>
      <c r="B54" s="811" t="s">
        <v>125</v>
      </c>
      <c r="C54" s="986">
        <v>10847</v>
      </c>
      <c r="D54" s="987">
        <v>4.1399999999999999E-2</v>
      </c>
      <c r="E54" s="988"/>
      <c r="F54" s="1001">
        <v>105382360</v>
      </c>
      <c r="G54" s="989">
        <v>5.91E-2</v>
      </c>
      <c r="H54" s="990">
        <f>F54/C54</f>
        <v>9715.3461786669122</v>
      </c>
      <c r="I54" s="986"/>
      <c r="J54" s="327">
        <v>50</v>
      </c>
      <c r="K54" s="1001">
        <v>701322</v>
      </c>
      <c r="L54" s="29"/>
      <c r="M54" s="1"/>
      <c r="N54" s="29"/>
      <c r="O54" s="1"/>
      <c r="P54" s="1"/>
    </row>
    <row r="55" spans="1:16" ht="14.25" customHeight="1">
      <c r="A55" s="813">
        <v>4241</v>
      </c>
      <c r="B55" s="814" t="s">
        <v>126</v>
      </c>
      <c r="C55" s="293">
        <v>348</v>
      </c>
      <c r="D55" s="974">
        <v>1.2999999999999999E-3</v>
      </c>
      <c r="E55" s="991"/>
      <c r="F55" s="291">
        <v>637644</v>
      </c>
      <c r="G55" s="292">
        <v>4.0000000000000002E-4</v>
      </c>
      <c r="H55" s="293">
        <f>F55/C55</f>
        <v>1832.3103448275863</v>
      </c>
      <c r="I55" s="293"/>
      <c r="J55" s="289">
        <v>0</v>
      </c>
      <c r="K55" s="291">
        <v>0</v>
      </c>
      <c r="L55" s="29"/>
    </row>
    <row r="56" spans="1:16" ht="14.25" customHeight="1">
      <c r="A56" s="813">
        <v>4242</v>
      </c>
      <c r="B56" s="814" t="s">
        <v>127</v>
      </c>
      <c r="C56" s="293">
        <v>260</v>
      </c>
      <c r="D56" s="974">
        <v>1E-3</v>
      </c>
      <c r="E56" s="991"/>
      <c r="F56" s="291">
        <v>13293330</v>
      </c>
      <c r="G56" s="292">
        <v>7.4999999999999997E-3</v>
      </c>
      <c r="H56" s="293">
        <f t="shared" ref="H56:H61" si="6">F56/C56</f>
        <v>51128.192307692305</v>
      </c>
      <c r="I56" s="293"/>
      <c r="J56" s="289">
        <v>4</v>
      </c>
      <c r="K56" s="291">
        <v>500887</v>
      </c>
      <c r="L56" s="29"/>
      <c r="N56" s="29"/>
    </row>
    <row r="57" spans="1:16" ht="14.25" customHeight="1">
      <c r="A57" s="813">
        <v>4243</v>
      </c>
      <c r="B57" s="814" t="s">
        <v>128</v>
      </c>
      <c r="C57" s="293">
        <v>2661</v>
      </c>
      <c r="D57" s="974">
        <v>1.0200000000000001E-2</v>
      </c>
      <c r="E57" s="991"/>
      <c r="F57" s="291">
        <v>11055464</v>
      </c>
      <c r="G57" s="292">
        <v>6.1999999999999998E-3</v>
      </c>
      <c r="H57" s="293">
        <f t="shared" si="6"/>
        <v>4154.6275836151826</v>
      </c>
      <c r="I57" s="293"/>
      <c r="J57" s="289">
        <v>13</v>
      </c>
      <c r="K57" s="291">
        <v>44351</v>
      </c>
      <c r="L57" s="29"/>
      <c r="M57" s="30"/>
      <c r="N57" s="29"/>
    </row>
    <row r="58" spans="1:16" ht="14.25" customHeight="1">
      <c r="A58" s="813">
        <v>4244</v>
      </c>
      <c r="B58" s="814" t="s">
        <v>129</v>
      </c>
      <c r="C58" s="293">
        <v>1893</v>
      </c>
      <c r="D58" s="974">
        <v>7.1999999999999998E-3</v>
      </c>
      <c r="E58" s="991"/>
      <c r="F58" s="291">
        <v>25213303</v>
      </c>
      <c r="G58" s="292">
        <v>1.41E-2</v>
      </c>
      <c r="H58" s="293">
        <f t="shared" si="6"/>
        <v>13319.230322239831</v>
      </c>
      <c r="I58" s="293"/>
      <c r="J58" s="289">
        <v>9</v>
      </c>
      <c r="K58" s="291">
        <v>48184</v>
      </c>
      <c r="L58" s="29"/>
      <c r="M58" s="30"/>
      <c r="N58" s="29"/>
    </row>
    <row r="59" spans="1:16" ht="14.25" customHeight="1">
      <c r="A59" s="813">
        <v>4245</v>
      </c>
      <c r="B59" s="814" t="s">
        <v>130</v>
      </c>
      <c r="C59" s="293">
        <v>250</v>
      </c>
      <c r="D59" s="974">
        <v>1E-3</v>
      </c>
      <c r="E59" s="991"/>
      <c r="F59" s="291">
        <v>1098393</v>
      </c>
      <c r="G59" s="292">
        <v>5.9999999999999995E-4</v>
      </c>
      <c r="H59" s="293">
        <f t="shared" si="6"/>
        <v>4393.5720000000001</v>
      </c>
      <c r="I59" s="293"/>
      <c r="J59" s="289">
        <v>3</v>
      </c>
      <c r="K59" s="291">
        <v>20585</v>
      </c>
      <c r="L59" s="29"/>
      <c r="M59" s="30"/>
      <c r="N59" s="29"/>
    </row>
    <row r="60" spans="1:16" ht="14.25" customHeight="1">
      <c r="A60" s="813">
        <v>4246</v>
      </c>
      <c r="B60" s="814" t="s">
        <v>131</v>
      </c>
      <c r="C60" s="293">
        <v>337</v>
      </c>
      <c r="D60" s="974">
        <v>1.2999999999999999E-3</v>
      </c>
      <c r="E60" s="991"/>
      <c r="F60" s="291">
        <v>1805172</v>
      </c>
      <c r="G60" s="292">
        <v>1E-3</v>
      </c>
      <c r="H60" s="293">
        <f t="shared" si="6"/>
        <v>5356.5934718100889</v>
      </c>
      <c r="I60" s="293"/>
      <c r="J60" s="289">
        <v>0</v>
      </c>
      <c r="K60" s="291">
        <v>0</v>
      </c>
      <c r="L60" s="29"/>
    </row>
    <row r="61" spans="1:16" ht="14.25" customHeight="1">
      <c r="A61" s="813">
        <v>4247</v>
      </c>
      <c r="B61" s="814" t="s">
        <v>132</v>
      </c>
      <c r="C61" s="272">
        <v>250</v>
      </c>
      <c r="D61" s="994">
        <v>1E-3</v>
      </c>
      <c r="E61" s="995"/>
      <c r="F61" s="272">
        <v>4916863</v>
      </c>
      <c r="G61" s="295">
        <v>2.8E-3</v>
      </c>
      <c r="H61" s="293">
        <f t="shared" si="6"/>
        <v>19667.452000000001</v>
      </c>
      <c r="I61" s="296"/>
      <c r="J61" s="272">
        <v>4</v>
      </c>
      <c r="K61" s="272">
        <v>9045</v>
      </c>
      <c r="L61" s="29"/>
      <c r="N61" s="29"/>
    </row>
    <row r="62" spans="1:16" ht="14.25" customHeight="1">
      <c r="A62" s="73">
        <v>4248</v>
      </c>
      <c r="B62" s="75" t="s">
        <v>133</v>
      </c>
      <c r="C62" s="285"/>
      <c r="D62" s="984"/>
      <c r="E62" s="952"/>
      <c r="F62" s="958"/>
      <c r="G62" s="985"/>
      <c r="H62" s="958"/>
      <c r="I62" s="958"/>
      <c r="J62" s="80"/>
      <c r="K62" s="958"/>
      <c r="L62" s="29"/>
      <c r="N62" s="29"/>
    </row>
    <row r="63" spans="1:16" ht="14.25" customHeight="1">
      <c r="A63" s="813"/>
      <c r="B63" s="814" t="s">
        <v>113</v>
      </c>
      <c r="C63" s="291">
        <v>305</v>
      </c>
      <c r="D63" s="974">
        <v>1.1999999999999999E-3</v>
      </c>
      <c r="E63" s="991"/>
      <c r="F63" s="291">
        <v>3637324</v>
      </c>
      <c r="G63" s="292">
        <v>2E-3</v>
      </c>
      <c r="H63" s="293">
        <f>F63/C63</f>
        <v>11925.652459016394</v>
      </c>
      <c r="I63" s="293"/>
      <c r="J63" s="289">
        <v>4</v>
      </c>
      <c r="K63" s="289">
        <v>39762</v>
      </c>
      <c r="L63" s="29"/>
      <c r="N63" s="29"/>
    </row>
    <row r="64" spans="1:16" ht="14.25" customHeight="1">
      <c r="A64" s="813">
        <v>4249</v>
      </c>
      <c r="B64" s="814" t="s">
        <v>134</v>
      </c>
      <c r="C64" s="272">
        <v>4529</v>
      </c>
      <c r="D64" s="994">
        <v>1.7299999999999999E-2</v>
      </c>
      <c r="E64" s="995"/>
      <c r="F64" s="272">
        <v>43722104</v>
      </c>
      <c r="G64" s="295">
        <v>2.4500000000000001E-2</v>
      </c>
      <c r="H64" s="293">
        <f>F64/C64</f>
        <v>9653.8096710090522</v>
      </c>
      <c r="I64" s="296"/>
      <c r="J64" s="272">
        <v>13</v>
      </c>
      <c r="K64" s="272">
        <v>38508</v>
      </c>
      <c r="L64" s="29"/>
      <c r="N64" s="29"/>
      <c r="O64" s="30"/>
      <c r="P64" s="30"/>
    </row>
    <row r="65" spans="1:16" s="30" customFormat="1" ht="14.25" customHeight="1">
      <c r="A65" s="808">
        <v>425</v>
      </c>
      <c r="B65" s="811" t="s">
        <v>135</v>
      </c>
      <c r="C65" s="524">
        <v>1103</v>
      </c>
      <c r="D65" s="977">
        <v>4.1999999999999997E-3</v>
      </c>
      <c r="E65" s="978"/>
      <c r="F65" s="526">
        <v>1510606</v>
      </c>
      <c r="G65" s="525">
        <v>8.0000000000000004E-4</v>
      </c>
      <c r="H65" s="526">
        <f>F65/C65</f>
        <v>1369.5430643699003</v>
      </c>
      <c r="I65" s="526"/>
      <c r="J65" s="1044" t="s">
        <v>456</v>
      </c>
      <c r="K65" s="1045" t="s">
        <v>456</v>
      </c>
      <c r="L65" s="29"/>
      <c r="M65" s="1"/>
      <c r="N65" s="1"/>
      <c r="O65" s="1"/>
      <c r="P65" s="1"/>
    </row>
    <row r="66" spans="1:16" ht="14.25" customHeight="1">
      <c r="A66" s="813">
        <v>4251</v>
      </c>
      <c r="B66" s="814" t="s">
        <v>135</v>
      </c>
      <c r="C66" s="272">
        <v>1100</v>
      </c>
      <c r="D66" s="994">
        <v>4.1999999999999997E-3</v>
      </c>
      <c r="E66" s="995"/>
      <c r="F66" s="272">
        <v>1510531</v>
      </c>
      <c r="G66" s="295">
        <v>8.0000000000000004E-4</v>
      </c>
      <c r="H66" s="293">
        <f>F66/C66</f>
        <v>1373.21</v>
      </c>
      <c r="I66" s="296"/>
      <c r="J66" s="338" t="s">
        <v>456</v>
      </c>
      <c r="K66" s="338" t="s">
        <v>456</v>
      </c>
      <c r="L66" s="29"/>
    </row>
    <row r="67" spans="1:16" ht="14.25" customHeight="1">
      <c r="A67" s="813"/>
      <c r="B67" s="814"/>
      <c r="C67" s="451"/>
      <c r="D67" s="965"/>
      <c r="E67" s="951"/>
      <c r="F67" s="448"/>
      <c r="G67" s="532"/>
      <c r="H67" s="533"/>
      <c r="I67" s="520"/>
      <c r="J67" s="451"/>
      <c r="K67" s="448"/>
      <c r="L67" s="29"/>
      <c r="P67" s="30"/>
    </row>
    <row r="68" spans="1:16" s="30" customFormat="1" ht="14.25" customHeight="1">
      <c r="A68" s="808" t="s">
        <v>136</v>
      </c>
      <c r="B68" s="811" t="s">
        <v>42</v>
      </c>
      <c r="C68" s="524">
        <v>31533</v>
      </c>
      <c r="D68" s="977">
        <v>0.1203</v>
      </c>
      <c r="E68" s="978"/>
      <c r="F68" s="526">
        <v>273634381</v>
      </c>
      <c r="G68" s="525">
        <v>0.15340000000000001</v>
      </c>
      <c r="H68" s="526">
        <f>F68/C68</f>
        <v>8677.7148067104299</v>
      </c>
      <c r="I68" s="526"/>
      <c r="J68" s="527">
        <v>45</v>
      </c>
      <c r="K68" s="526">
        <v>323787</v>
      </c>
      <c r="L68" s="29"/>
      <c r="M68" s="1"/>
      <c r="N68" s="1"/>
      <c r="P68" s="1"/>
    </row>
    <row r="69" spans="1:16" ht="14.25" customHeight="1">
      <c r="A69" s="813">
        <v>441</v>
      </c>
      <c r="B69" s="814" t="s">
        <v>137</v>
      </c>
      <c r="C69" s="272">
        <v>2147</v>
      </c>
      <c r="D69" s="994">
        <v>8.2000000000000007E-3</v>
      </c>
      <c r="E69" s="995"/>
      <c r="F69" s="272">
        <v>8009848</v>
      </c>
      <c r="G69" s="295">
        <v>4.4999999999999997E-3</v>
      </c>
      <c r="H69" s="296">
        <f>F69/C69</f>
        <v>3730.7163483931067</v>
      </c>
      <c r="I69" s="296"/>
      <c r="J69" s="272">
        <v>4</v>
      </c>
      <c r="K69" s="272">
        <v>27540</v>
      </c>
      <c r="L69" s="29"/>
      <c r="N69" s="29"/>
    </row>
    <row r="70" spans="1:16" ht="14.25" customHeight="1">
      <c r="A70" s="813">
        <v>442</v>
      </c>
      <c r="B70" s="814" t="s">
        <v>138</v>
      </c>
      <c r="C70" s="272">
        <v>1440</v>
      </c>
      <c r="D70" s="994">
        <v>5.4999999999999997E-3</v>
      </c>
      <c r="E70" s="995"/>
      <c r="F70" s="272">
        <v>9823641</v>
      </c>
      <c r="G70" s="295">
        <v>5.4999999999999997E-3</v>
      </c>
      <c r="H70" s="296">
        <f t="shared" ref="H70:H71" si="7">F70/C70</f>
        <v>6821.9729166666666</v>
      </c>
      <c r="I70" s="296"/>
      <c r="J70" s="272">
        <v>5</v>
      </c>
      <c r="K70" s="272">
        <v>115235</v>
      </c>
      <c r="L70" s="29"/>
      <c r="N70" s="29"/>
    </row>
    <row r="71" spans="1:16" ht="14.25" customHeight="1">
      <c r="A71" s="813">
        <v>443</v>
      </c>
      <c r="B71" s="814" t="s">
        <v>139</v>
      </c>
      <c r="C71" s="272">
        <v>1288</v>
      </c>
      <c r="D71" s="994">
        <v>4.8999999999999998E-3</v>
      </c>
      <c r="E71" s="995"/>
      <c r="F71" s="272">
        <v>11081361</v>
      </c>
      <c r="G71" s="295">
        <v>6.1999999999999998E-3</v>
      </c>
      <c r="H71" s="296">
        <f t="shared" si="7"/>
        <v>8603.5411490683236</v>
      </c>
      <c r="I71" s="296"/>
      <c r="J71" s="272">
        <v>0</v>
      </c>
      <c r="K71" s="272">
        <v>0</v>
      </c>
      <c r="L71" s="29"/>
      <c r="N71" s="29"/>
    </row>
    <row r="72" spans="1:16" ht="14.25" customHeight="1">
      <c r="A72" s="73">
        <v>444</v>
      </c>
      <c r="B72" s="75" t="s">
        <v>140</v>
      </c>
      <c r="C72" s="285"/>
      <c r="D72" s="984"/>
      <c r="E72" s="952"/>
      <c r="F72" s="958"/>
      <c r="G72" s="985"/>
      <c r="H72" s="958"/>
      <c r="I72" s="958"/>
      <c r="J72" s="80"/>
      <c r="K72" s="958"/>
      <c r="L72" s="29"/>
    </row>
    <row r="73" spans="1:16" ht="14.25" customHeight="1">
      <c r="A73" s="813"/>
      <c r="B73" s="814" t="s">
        <v>141</v>
      </c>
      <c r="C73" s="291">
        <v>1244</v>
      </c>
      <c r="D73" s="974">
        <v>4.7000000000000002E-3</v>
      </c>
      <c r="E73" s="991"/>
      <c r="F73" s="291">
        <v>23313328</v>
      </c>
      <c r="G73" s="292">
        <v>1.3100000000000001E-2</v>
      </c>
      <c r="H73" s="293">
        <f>F73/C73</f>
        <v>18740.617363344052</v>
      </c>
      <c r="I73" s="293"/>
      <c r="J73" s="289">
        <v>0</v>
      </c>
      <c r="K73" s="289">
        <v>0</v>
      </c>
      <c r="L73" s="29"/>
    </row>
    <row r="74" spans="1:16" ht="14.25" customHeight="1">
      <c r="A74" s="813">
        <v>445</v>
      </c>
      <c r="B74" s="814" t="s">
        <v>142</v>
      </c>
      <c r="C74" s="272">
        <v>9412</v>
      </c>
      <c r="D74" s="966">
        <v>3.5900000000000001E-2</v>
      </c>
      <c r="E74" s="961"/>
      <c r="F74" s="272">
        <v>25520581</v>
      </c>
      <c r="G74" s="295">
        <v>1.43E-2</v>
      </c>
      <c r="H74" s="293">
        <f t="shared" ref="H74:H81" si="8">F74/C74</f>
        <v>2711.4939439014024</v>
      </c>
      <c r="I74" s="296"/>
      <c r="J74" s="294">
        <v>4</v>
      </c>
      <c r="K74" s="272">
        <v>16342</v>
      </c>
      <c r="L74" s="29"/>
      <c r="N74" s="35"/>
    </row>
    <row r="75" spans="1:16" ht="14.25" customHeight="1">
      <c r="A75" s="813">
        <v>446</v>
      </c>
      <c r="B75" s="814" t="s">
        <v>143</v>
      </c>
      <c r="C75" s="272">
        <v>1936</v>
      </c>
      <c r="D75" s="966">
        <v>7.4000000000000003E-3</v>
      </c>
      <c r="E75" s="961"/>
      <c r="F75" s="272">
        <v>33664761</v>
      </c>
      <c r="G75" s="295">
        <v>1.89E-2</v>
      </c>
      <c r="H75" s="293">
        <f t="shared" si="8"/>
        <v>17388.822830578512</v>
      </c>
      <c r="I75" s="296"/>
      <c r="J75" s="1046" t="s">
        <v>456</v>
      </c>
      <c r="K75" s="338" t="s">
        <v>456</v>
      </c>
      <c r="L75" s="29"/>
      <c r="N75" s="285"/>
    </row>
    <row r="76" spans="1:16" ht="14.25" customHeight="1">
      <c r="A76" s="813">
        <v>447</v>
      </c>
      <c r="B76" s="814" t="s">
        <v>144</v>
      </c>
      <c r="C76" s="272">
        <v>831</v>
      </c>
      <c r="D76" s="966">
        <v>3.2000000000000002E-3</v>
      </c>
      <c r="E76" s="961"/>
      <c r="F76" s="272">
        <v>4938006</v>
      </c>
      <c r="G76" s="295">
        <v>2.8E-3</v>
      </c>
      <c r="H76" s="293">
        <f t="shared" si="8"/>
        <v>5942.2454873646211</v>
      </c>
      <c r="I76" s="296"/>
      <c r="J76" s="294">
        <v>0</v>
      </c>
      <c r="K76" s="272">
        <v>0</v>
      </c>
      <c r="L76" s="29"/>
    </row>
    <row r="77" spans="1:16" ht="14.25" customHeight="1">
      <c r="A77" s="813">
        <v>448</v>
      </c>
      <c r="B77" s="814" t="s">
        <v>145</v>
      </c>
      <c r="C77" s="272">
        <v>4046</v>
      </c>
      <c r="D77" s="966">
        <v>1.54E-2</v>
      </c>
      <c r="E77" s="961"/>
      <c r="F77" s="272">
        <v>59671250</v>
      </c>
      <c r="G77" s="295">
        <v>3.3399999999999999E-2</v>
      </c>
      <c r="H77" s="293">
        <f t="shared" si="8"/>
        <v>14748.208106772121</v>
      </c>
      <c r="I77" s="296"/>
      <c r="J77" s="294">
        <v>14</v>
      </c>
      <c r="K77" s="272">
        <v>104761</v>
      </c>
      <c r="L77" s="29"/>
    </row>
    <row r="78" spans="1:16" ht="14.25" customHeight="1">
      <c r="A78" s="813">
        <v>451</v>
      </c>
      <c r="B78" s="814" t="s">
        <v>146</v>
      </c>
      <c r="C78" s="272">
        <v>1031</v>
      </c>
      <c r="D78" s="966">
        <v>3.8999999999999998E-3</v>
      </c>
      <c r="E78" s="961"/>
      <c r="F78" s="272">
        <v>2551425</v>
      </c>
      <c r="G78" s="295">
        <v>1.4E-3</v>
      </c>
      <c r="H78" s="293">
        <f t="shared" si="8"/>
        <v>2474.7090203685743</v>
      </c>
      <c r="I78" s="296"/>
      <c r="J78" s="1046" t="s">
        <v>456</v>
      </c>
      <c r="K78" s="338" t="s">
        <v>456</v>
      </c>
      <c r="L78" s="29"/>
      <c r="N78" s="29"/>
    </row>
    <row r="79" spans="1:16" ht="14.25" customHeight="1">
      <c r="A79" s="813">
        <v>452</v>
      </c>
      <c r="B79" s="814" t="s">
        <v>147</v>
      </c>
      <c r="C79" s="272">
        <v>1146</v>
      </c>
      <c r="D79" s="966">
        <v>4.4000000000000003E-3</v>
      </c>
      <c r="E79" s="961"/>
      <c r="F79" s="272">
        <v>57627188</v>
      </c>
      <c r="G79" s="295">
        <v>3.2300000000000002E-2</v>
      </c>
      <c r="H79" s="293">
        <f t="shared" si="8"/>
        <v>50285.504363001746</v>
      </c>
      <c r="I79" s="296"/>
      <c r="J79" s="1046" t="s">
        <v>456</v>
      </c>
      <c r="K79" s="338" t="s">
        <v>456</v>
      </c>
      <c r="L79" s="29"/>
    </row>
    <row r="80" spans="1:16" ht="14.25" customHeight="1">
      <c r="A80" s="813">
        <v>453</v>
      </c>
      <c r="B80" s="814" t="s">
        <v>148</v>
      </c>
      <c r="C80" s="272">
        <v>4607</v>
      </c>
      <c r="D80" s="966">
        <v>1.7600000000000001E-2</v>
      </c>
      <c r="E80" s="961"/>
      <c r="F80" s="272">
        <v>19029863</v>
      </c>
      <c r="G80" s="295">
        <v>1.0699999999999999E-2</v>
      </c>
      <c r="H80" s="293">
        <f t="shared" si="8"/>
        <v>4130.6409811156936</v>
      </c>
      <c r="I80" s="296"/>
      <c r="J80" s="294">
        <v>11</v>
      </c>
      <c r="K80" s="272">
        <v>45641</v>
      </c>
      <c r="L80" s="29"/>
      <c r="N80" s="29"/>
    </row>
    <row r="81" spans="1:16" ht="14.25" customHeight="1">
      <c r="A81" s="813">
        <v>454</v>
      </c>
      <c r="B81" s="814" t="s">
        <v>149</v>
      </c>
      <c r="C81" s="272">
        <v>2405</v>
      </c>
      <c r="D81" s="966">
        <v>9.1999999999999998E-3</v>
      </c>
      <c r="E81" s="961"/>
      <c r="F81" s="1003">
        <v>18403129</v>
      </c>
      <c r="G81" s="1004">
        <v>1.03E-2</v>
      </c>
      <c r="H81" s="293">
        <f t="shared" si="8"/>
        <v>7652.0286902286898</v>
      </c>
      <c r="I81" s="1005"/>
      <c r="J81" s="1006">
        <v>3</v>
      </c>
      <c r="K81" s="1003">
        <v>12414</v>
      </c>
      <c r="L81" s="29"/>
      <c r="N81" s="284"/>
    </row>
    <row r="82" spans="1:16" ht="14.25" customHeight="1">
      <c r="A82" s="813"/>
      <c r="B82" s="814"/>
      <c r="C82" s="520"/>
      <c r="D82" s="965"/>
      <c r="E82" s="951"/>
      <c r="F82" s="520"/>
      <c r="G82" s="532"/>
      <c r="H82" s="533"/>
      <c r="I82" s="520"/>
      <c r="J82" s="581"/>
      <c r="K82" s="582"/>
      <c r="L82" s="29"/>
      <c r="N82" s="29"/>
      <c r="P82" s="30"/>
    </row>
    <row r="83" spans="1:16" s="30" customFormat="1" ht="14.25" customHeight="1">
      <c r="A83" s="808" t="s">
        <v>150</v>
      </c>
      <c r="B83" s="811" t="s">
        <v>151</v>
      </c>
      <c r="C83" s="524">
        <v>10920</v>
      </c>
      <c r="D83" s="977">
        <v>4.1700000000000001E-2</v>
      </c>
      <c r="E83" s="978"/>
      <c r="F83" s="526">
        <v>26298503</v>
      </c>
      <c r="G83" s="525">
        <v>1.47E-2</v>
      </c>
      <c r="H83" s="526">
        <f>F83/C83</f>
        <v>2408.2878205128204</v>
      </c>
      <c r="I83" s="526"/>
      <c r="J83" s="527">
        <v>34</v>
      </c>
      <c r="K83" s="526">
        <v>487694</v>
      </c>
      <c r="L83" s="29"/>
      <c r="M83" s="1"/>
      <c r="N83" s="29"/>
      <c r="O83" s="1"/>
      <c r="P83" s="1"/>
    </row>
    <row r="84" spans="1:16" ht="14.25" customHeight="1">
      <c r="A84" s="813">
        <v>481</v>
      </c>
      <c r="B84" s="814" t="s">
        <v>152</v>
      </c>
      <c r="C84" s="272">
        <v>243</v>
      </c>
      <c r="D84" s="994">
        <v>8.9999999999999998E-4</v>
      </c>
      <c r="E84" s="995"/>
      <c r="F84" s="272">
        <v>2464386</v>
      </c>
      <c r="G84" s="295">
        <v>1.4E-3</v>
      </c>
      <c r="H84" s="296">
        <f>F84/C84</f>
        <v>10141.506172839507</v>
      </c>
      <c r="I84" s="296"/>
      <c r="J84" s="272">
        <v>3</v>
      </c>
      <c r="K84" s="272">
        <v>628</v>
      </c>
      <c r="L84" s="29"/>
      <c r="N84" s="29"/>
      <c r="O84" s="30"/>
    </row>
    <row r="85" spans="1:16" ht="14.25" customHeight="1">
      <c r="A85" s="813">
        <v>482</v>
      </c>
      <c r="B85" s="814" t="s">
        <v>153</v>
      </c>
      <c r="C85" s="272">
        <v>24</v>
      </c>
      <c r="D85" s="994">
        <v>1E-4</v>
      </c>
      <c r="E85" s="995"/>
      <c r="F85" s="272">
        <v>74004</v>
      </c>
      <c r="G85" s="295">
        <v>0</v>
      </c>
      <c r="H85" s="296">
        <f t="shared" ref="H85:H90" si="9">F85/C85</f>
        <v>3083.5</v>
      </c>
      <c r="I85" s="296"/>
      <c r="J85" s="1046" t="s">
        <v>456</v>
      </c>
      <c r="K85" s="338" t="s">
        <v>456</v>
      </c>
      <c r="L85" s="29"/>
      <c r="M85" s="35"/>
      <c r="N85" s="29"/>
    </row>
    <row r="86" spans="1:16" ht="14.25" customHeight="1">
      <c r="A86" s="813">
        <v>483</v>
      </c>
      <c r="B86" s="814" t="s">
        <v>154</v>
      </c>
      <c r="C86" s="272">
        <v>143</v>
      </c>
      <c r="D86" s="994">
        <v>5.0000000000000001E-4</v>
      </c>
      <c r="E86" s="995"/>
      <c r="F86" s="272">
        <v>607993</v>
      </c>
      <c r="G86" s="295">
        <v>2.9999999999999997E-4</v>
      </c>
      <c r="H86" s="296">
        <f t="shared" si="9"/>
        <v>4251.6993006993007</v>
      </c>
      <c r="I86" s="296"/>
      <c r="J86" s="1046" t="s">
        <v>456</v>
      </c>
      <c r="K86" s="338" t="s">
        <v>456</v>
      </c>
      <c r="L86" s="29"/>
      <c r="M86" s="35"/>
      <c r="N86" s="29"/>
    </row>
    <row r="87" spans="1:16" ht="14.25" customHeight="1">
      <c r="A87" s="813">
        <v>484</v>
      </c>
      <c r="B87" s="814" t="s">
        <v>155</v>
      </c>
      <c r="C87" s="272">
        <v>3873</v>
      </c>
      <c r="D87" s="994">
        <v>1.4800000000000001E-2</v>
      </c>
      <c r="E87" s="995"/>
      <c r="F87" s="272">
        <v>5700635</v>
      </c>
      <c r="G87" s="295">
        <v>3.2000000000000002E-3</v>
      </c>
      <c r="H87" s="296">
        <f t="shared" si="9"/>
        <v>1471.8912987348308</v>
      </c>
      <c r="I87" s="296"/>
      <c r="J87" s="272">
        <v>7</v>
      </c>
      <c r="K87" s="272">
        <v>10240</v>
      </c>
      <c r="L87" s="29"/>
    </row>
    <row r="88" spans="1:16" ht="14.25" customHeight="1">
      <c r="A88" s="813">
        <v>485</v>
      </c>
      <c r="B88" s="814" t="s">
        <v>156</v>
      </c>
      <c r="C88" s="272">
        <v>3773</v>
      </c>
      <c r="D88" s="994">
        <v>1.44E-2</v>
      </c>
      <c r="E88" s="995"/>
      <c r="F88" s="272">
        <v>3841501</v>
      </c>
      <c r="G88" s="295">
        <v>2.2000000000000001E-3</v>
      </c>
      <c r="H88" s="296">
        <f t="shared" si="9"/>
        <v>1018.1555791147628</v>
      </c>
      <c r="I88" s="296"/>
      <c r="J88" s="272">
        <v>8</v>
      </c>
      <c r="K88" s="272">
        <v>10656</v>
      </c>
      <c r="L88" s="29"/>
      <c r="N88" s="29"/>
    </row>
    <row r="89" spans="1:16" ht="14.25" customHeight="1">
      <c r="A89" s="813">
        <v>486</v>
      </c>
      <c r="B89" s="814" t="s">
        <v>157</v>
      </c>
      <c r="C89" s="272">
        <v>15</v>
      </c>
      <c r="D89" s="994">
        <v>1E-4</v>
      </c>
      <c r="E89" s="995"/>
      <c r="F89" s="272">
        <v>990632</v>
      </c>
      <c r="G89" s="295">
        <v>5.9999999999999995E-4</v>
      </c>
      <c r="H89" s="296">
        <f t="shared" si="9"/>
        <v>66042.133333333331</v>
      </c>
      <c r="I89" s="296"/>
      <c r="J89" s="272">
        <v>0</v>
      </c>
      <c r="K89" s="272">
        <v>0</v>
      </c>
      <c r="L89" s="29"/>
      <c r="N89" s="29"/>
    </row>
    <row r="90" spans="1:16" ht="14.25" customHeight="1">
      <c r="A90" s="813">
        <v>493</v>
      </c>
      <c r="B90" s="814" t="s">
        <v>158</v>
      </c>
      <c r="C90" s="272">
        <v>301</v>
      </c>
      <c r="D90" s="994">
        <v>1.1000000000000001E-3</v>
      </c>
      <c r="E90" s="995"/>
      <c r="F90" s="272">
        <v>1251379</v>
      </c>
      <c r="G90" s="295">
        <v>6.9999999999999999E-4</v>
      </c>
      <c r="H90" s="296">
        <f t="shared" si="9"/>
        <v>4157.4053156146183</v>
      </c>
      <c r="I90" s="296"/>
      <c r="J90" s="1046" t="s">
        <v>456</v>
      </c>
      <c r="K90" s="338" t="s">
        <v>456</v>
      </c>
      <c r="L90" s="29"/>
    </row>
    <row r="91" spans="1:16" ht="14.25" customHeight="1">
      <c r="A91" s="813"/>
      <c r="B91" s="814"/>
      <c r="C91" s="520"/>
      <c r="D91" s="965"/>
      <c r="E91" s="951"/>
      <c r="F91" s="520"/>
      <c r="G91" s="532"/>
      <c r="H91" s="533"/>
      <c r="I91" s="520"/>
      <c r="J91" s="825"/>
      <c r="K91" s="826"/>
      <c r="L91" s="29"/>
      <c r="P91" s="30"/>
    </row>
    <row r="92" spans="1:16" s="30" customFormat="1" ht="14.25" customHeight="1">
      <c r="A92" s="808">
        <v>51</v>
      </c>
      <c r="B92" s="811" t="s">
        <v>44</v>
      </c>
      <c r="C92" s="524">
        <v>6912</v>
      </c>
      <c r="D92" s="977">
        <v>2.64E-2</v>
      </c>
      <c r="E92" s="978"/>
      <c r="F92" s="526">
        <v>115975323</v>
      </c>
      <c r="G92" s="525">
        <v>6.5000000000000002E-2</v>
      </c>
      <c r="H92" s="526">
        <f>F92/C92</f>
        <v>16778.837239583332</v>
      </c>
      <c r="I92" s="526"/>
      <c r="J92" s="527">
        <v>66</v>
      </c>
      <c r="K92" s="526">
        <v>2550317</v>
      </c>
      <c r="L92" s="29"/>
      <c r="M92" s="1"/>
      <c r="N92" s="1"/>
      <c r="O92" s="1"/>
      <c r="P92" s="1"/>
    </row>
    <row r="93" spans="1:16" ht="14.25" customHeight="1">
      <c r="A93" s="813">
        <v>511</v>
      </c>
      <c r="B93" s="814" t="s">
        <v>159</v>
      </c>
      <c r="C93" s="272">
        <v>1780</v>
      </c>
      <c r="D93" s="994">
        <v>6.7999999999999996E-3</v>
      </c>
      <c r="E93" s="995"/>
      <c r="F93" s="272">
        <v>46388282</v>
      </c>
      <c r="G93" s="295">
        <v>2.5999999999999999E-2</v>
      </c>
      <c r="H93" s="296">
        <f>F93/C93</f>
        <v>26060.832584269661</v>
      </c>
      <c r="I93" s="296"/>
      <c r="J93" s="272">
        <v>29</v>
      </c>
      <c r="K93" s="272">
        <v>180764</v>
      </c>
      <c r="L93" s="29"/>
      <c r="M93" s="30"/>
      <c r="N93" s="29"/>
      <c r="O93" s="30"/>
    </row>
    <row r="94" spans="1:16" ht="14.25" customHeight="1">
      <c r="A94" s="813">
        <v>512</v>
      </c>
      <c r="B94" s="814" t="s">
        <v>160</v>
      </c>
      <c r="C94" s="272">
        <v>1603</v>
      </c>
      <c r="D94" s="994">
        <v>6.1000000000000004E-3</v>
      </c>
      <c r="E94" s="995"/>
      <c r="F94" s="272">
        <v>7929304</v>
      </c>
      <c r="G94" s="295">
        <v>4.4000000000000003E-3</v>
      </c>
      <c r="H94" s="296">
        <f t="shared" ref="H94:H97" si="10">F94/C94</f>
        <v>4946.5402370555212</v>
      </c>
      <c r="I94" s="296"/>
      <c r="J94" s="272">
        <v>6</v>
      </c>
      <c r="K94" s="272">
        <v>24204</v>
      </c>
      <c r="L94" s="29"/>
      <c r="N94" s="284"/>
    </row>
    <row r="95" spans="1:16" ht="14.25" customHeight="1">
      <c r="A95" s="813">
        <v>515</v>
      </c>
      <c r="B95" s="814" t="s">
        <v>161</v>
      </c>
      <c r="C95" s="272">
        <v>389</v>
      </c>
      <c r="D95" s="994">
        <v>1.5E-3</v>
      </c>
      <c r="E95" s="995"/>
      <c r="F95" s="272">
        <v>7605102</v>
      </c>
      <c r="G95" s="295">
        <v>4.3E-3</v>
      </c>
      <c r="H95" s="296">
        <f t="shared" si="10"/>
        <v>19550.390745501285</v>
      </c>
      <c r="I95" s="296"/>
      <c r="J95" s="272">
        <v>9</v>
      </c>
      <c r="K95" s="272">
        <v>233097</v>
      </c>
      <c r="L95" s="29"/>
      <c r="N95" s="29"/>
    </row>
    <row r="96" spans="1:16" ht="14.25" customHeight="1">
      <c r="A96" s="813">
        <v>516</v>
      </c>
      <c r="B96" s="814" t="s">
        <v>162</v>
      </c>
      <c r="C96" s="272">
        <v>27</v>
      </c>
      <c r="D96" s="994">
        <v>1E-4</v>
      </c>
      <c r="E96" s="995"/>
      <c r="F96" s="272">
        <v>4029</v>
      </c>
      <c r="G96" s="295">
        <v>0</v>
      </c>
      <c r="H96" s="296">
        <f t="shared" si="10"/>
        <v>149.22222222222223</v>
      </c>
      <c r="I96" s="296"/>
      <c r="J96" s="1046" t="s">
        <v>456</v>
      </c>
      <c r="K96" s="338" t="s">
        <v>456</v>
      </c>
      <c r="L96" s="29"/>
      <c r="N96" s="29"/>
    </row>
    <row r="97" spans="1:16" ht="14.25" customHeight="1">
      <c r="A97" s="813">
        <v>517</v>
      </c>
      <c r="B97" s="814" t="s">
        <v>163</v>
      </c>
      <c r="C97" s="272">
        <v>1058</v>
      </c>
      <c r="D97" s="994">
        <v>4.0000000000000001E-3</v>
      </c>
      <c r="E97" s="995"/>
      <c r="F97" s="272">
        <v>29475945</v>
      </c>
      <c r="G97" s="295">
        <v>1.6500000000000001E-2</v>
      </c>
      <c r="H97" s="296">
        <f t="shared" si="10"/>
        <v>27860.061436672968</v>
      </c>
      <c r="I97" s="296"/>
      <c r="J97" s="272">
        <v>12</v>
      </c>
      <c r="K97" s="272">
        <v>2038540</v>
      </c>
      <c r="L97" s="29"/>
      <c r="N97" s="30"/>
      <c r="P97" s="35"/>
    </row>
    <row r="98" spans="1:16" s="35" customFormat="1" ht="14.25" customHeight="1">
      <c r="A98" s="73">
        <v>518</v>
      </c>
      <c r="B98" s="75" t="s">
        <v>164</v>
      </c>
      <c r="C98" s="285"/>
      <c r="D98" s="984"/>
      <c r="E98" s="952"/>
      <c r="F98" s="958"/>
      <c r="G98" s="985"/>
      <c r="H98" s="958"/>
      <c r="I98" s="958"/>
      <c r="J98" s="80"/>
      <c r="K98" s="958"/>
      <c r="L98" s="29"/>
      <c r="M98" s="1"/>
      <c r="N98" s="30"/>
      <c r="O98" s="1"/>
      <c r="P98" s="1"/>
    </row>
    <row r="99" spans="1:16" ht="14.25" customHeight="1">
      <c r="A99" s="813"/>
      <c r="B99" s="814" t="s">
        <v>165</v>
      </c>
      <c r="C99" s="291">
        <v>532</v>
      </c>
      <c r="D99" s="974">
        <v>2E-3</v>
      </c>
      <c r="E99" s="991"/>
      <c r="F99" s="291">
        <v>3662999</v>
      </c>
      <c r="G99" s="292">
        <v>2.0999999999999999E-3</v>
      </c>
      <c r="H99" s="293">
        <f>F99/C99</f>
        <v>6885.3364661654132</v>
      </c>
      <c r="I99" s="293"/>
      <c r="J99" s="1042" t="s">
        <v>456</v>
      </c>
      <c r="K99" s="1042" t="s">
        <v>456</v>
      </c>
      <c r="L99" s="29"/>
      <c r="N99" s="29"/>
      <c r="O99" s="35"/>
    </row>
    <row r="100" spans="1:16" ht="14.25" customHeight="1">
      <c r="A100" s="813">
        <v>519</v>
      </c>
      <c r="B100" s="814" t="s">
        <v>166</v>
      </c>
      <c r="C100" s="272">
        <v>1520</v>
      </c>
      <c r="D100" s="994">
        <v>5.7999999999999996E-3</v>
      </c>
      <c r="E100" s="995"/>
      <c r="F100" s="272">
        <v>20457872</v>
      </c>
      <c r="G100" s="295">
        <v>1.15E-2</v>
      </c>
      <c r="H100" s="293">
        <f>F100/C100</f>
        <v>13459.126315789474</v>
      </c>
      <c r="I100" s="296"/>
      <c r="J100" s="272">
        <v>9</v>
      </c>
      <c r="K100" s="272">
        <v>73554</v>
      </c>
      <c r="L100" s="29"/>
      <c r="N100" s="29"/>
    </row>
    <row r="101" spans="1:16" ht="14.25" customHeight="1">
      <c r="A101" s="813"/>
      <c r="B101" s="814"/>
      <c r="C101" s="536"/>
      <c r="D101" s="965"/>
      <c r="E101" s="951"/>
      <c r="F101" s="520"/>
      <c r="G101" s="532"/>
      <c r="H101" s="533"/>
      <c r="I101" s="520"/>
      <c r="J101" s="536"/>
      <c r="K101" s="520"/>
      <c r="L101" s="29"/>
      <c r="P101" s="30"/>
    </row>
    <row r="102" spans="1:16" s="30" customFormat="1" ht="14.25" customHeight="1">
      <c r="A102" s="808">
        <v>52</v>
      </c>
      <c r="B102" s="811" t="s">
        <v>45</v>
      </c>
      <c r="C102" s="524">
        <v>16664</v>
      </c>
      <c r="D102" s="977">
        <v>6.3600000000000004E-2</v>
      </c>
      <c r="E102" s="978"/>
      <c r="F102" s="526">
        <v>360875516</v>
      </c>
      <c r="G102" s="525">
        <v>0.20230000000000001</v>
      </c>
      <c r="H102" s="526">
        <f>F102/C102</f>
        <v>21655.995919347097</v>
      </c>
      <c r="I102" s="526"/>
      <c r="J102" s="527">
        <v>101</v>
      </c>
      <c r="K102" s="526">
        <v>2795327</v>
      </c>
      <c r="L102" s="29"/>
      <c r="M102" s="1"/>
      <c r="N102" s="29"/>
      <c r="O102" s="1"/>
      <c r="P102" s="1"/>
    </row>
    <row r="103" spans="1:16" ht="14.25" customHeight="1">
      <c r="A103" s="813">
        <v>522</v>
      </c>
      <c r="B103" s="814" t="s">
        <v>167</v>
      </c>
      <c r="C103" s="272">
        <v>1299</v>
      </c>
      <c r="D103" s="994">
        <v>5.0000000000000001E-3</v>
      </c>
      <c r="E103" s="995"/>
      <c r="F103" s="272">
        <v>14219389</v>
      </c>
      <c r="G103" s="295">
        <v>8.0000000000000002E-3</v>
      </c>
      <c r="H103" s="296">
        <f>F103/C103</f>
        <v>10946.411855273287</v>
      </c>
      <c r="I103" s="296"/>
      <c r="J103" s="272">
        <v>8</v>
      </c>
      <c r="K103" s="272">
        <v>46202</v>
      </c>
      <c r="L103" s="29"/>
      <c r="N103" s="29"/>
    </row>
    <row r="104" spans="1:16" ht="14.25" customHeight="1">
      <c r="A104" s="73">
        <v>523</v>
      </c>
      <c r="B104" s="75" t="s">
        <v>168</v>
      </c>
      <c r="C104" s="285"/>
      <c r="D104" s="984"/>
      <c r="E104" s="952"/>
      <c r="F104" s="958"/>
      <c r="G104" s="985"/>
      <c r="H104" s="949"/>
      <c r="I104" s="958"/>
      <c r="J104" s="80"/>
      <c r="K104" s="958"/>
      <c r="L104" s="29"/>
      <c r="N104" s="29"/>
    </row>
    <row r="105" spans="1:16" ht="14.25" customHeight="1">
      <c r="A105" s="813"/>
      <c r="B105" s="814" t="s">
        <v>169</v>
      </c>
      <c r="C105" s="291">
        <v>6046</v>
      </c>
      <c r="D105" s="974">
        <v>2.3099999999999999E-2</v>
      </c>
      <c r="E105" s="991"/>
      <c r="F105" s="291">
        <v>296853671</v>
      </c>
      <c r="G105" s="292">
        <v>0.16639999999999999</v>
      </c>
      <c r="H105" s="293">
        <f>F105/C105</f>
        <v>49099.184750248096</v>
      </c>
      <c r="I105" s="293"/>
      <c r="J105" s="289">
        <v>54</v>
      </c>
      <c r="K105" s="289">
        <v>730435</v>
      </c>
      <c r="L105" s="29"/>
      <c r="N105" s="29"/>
      <c r="O105" s="30"/>
    </row>
    <row r="106" spans="1:16" ht="14.25" customHeight="1">
      <c r="A106" s="813">
        <v>524</v>
      </c>
      <c r="B106" s="814" t="s">
        <v>170</v>
      </c>
      <c r="C106" s="272">
        <v>4044</v>
      </c>
      <c r="D106" s="994">
        <v>1.54E-2</v>
      </c>
      <c r="E106" s="995"/>
      <c r="F106" s="272">
        <v>33230932</v>
      </c>
      <c r="G106" s="295">
        <v>1.8599999999999998E-2</v>
      </c>
      <c r="H106" s="293">
        <f t="shared" ref="H106:H107" si="11">F106/C106</f>
        <v>8217.3422354104841</v>
      </c>
      <c r="I106" s="296"/>
      <c r="J106" s="272">
        <v>29</v>
      </c>
      <c r="K106" s="272">
        <v>1859702</v>
      </c>
      <c r="L106" s="29"/>
      <c r="N106" s="29"/>
    </row>
    <row r="107" spans="1:16" ht="14.25" customHeight="1">
      <c r="A107" s="813">
        <v>525</v>
      </c>
      <c r="B107" s="814" t="s">
        <v>171</v>
      </c>
      <c r="C107" s="272">
        <v>5239</v>
      </c>
      <c r="D107" s="994">
        <v>0.02</v>
      </c>
      <c r="E107" s="995"/>
      <c r="F107" s="272">
        <v>14009242</v>
      </c>
      <c r="G107" s="295">
        <v>7.9000000000000008E-3</v>
      </c>
      <c r="H107" s="293">
        <f t="shared" si="11"/>
        <v>2674.0297766749381</v>
      </c>
      <c r="I107" s="296"/>
      <c r="J107" s="272">
        <v>7</v>
      </c>
      <c r="K107" s="272">
        <v>140891</v>
      </c>
      <c r="L107" s="29"/>
      <c r="N107" s="29"/>
    </row>
    <row r="108" spans="1:16" ht="14.25" customHeight="1">
      <c r="A108" s="813"/>
      <c r="B108" s="814"/>
      <c r="C108" s="536"/>
      <c r="D108" s="965"/>
      <c r="E108" s="951"/>
      <c r="F108" s="533"/>
      <c r="G108" s="532"/>
      <c r="H108" s="533"/>
      <c r="I108" s="533"/>
      <c r="J108" s="538"/>
      <c r="K108" s="533"/>
      <c r="L108" s="29"/>
      <c r="N108" s="29"/>
    </row>
    <row r="109" spans="1:16" s="30" customFormat="1" ht="14.25" customHeight="1">
      <c r="A109" s="542">
        <v>53</v>
      </c>
      <c r="B109" s="543" t="s">
        <v>46</v>
      </c>
      <c r="C109" s="524">
        <v>40803</v>
      </c>
      <c r="D109" s="977">
        <v>0.15570000000000001</v>
      </c>
      <c r="E109" s="978"/>
      <c r="F109" s="526">
        <v>122737708</v>
      </c>
      <c r="G109" s="525">
        <v>6.88E-2</v>
      </c>
      <c r="H109" s="526">
        <f>F109/C109</f>
        <v>3008.0559762762541</v>
      </c>
      <c r="I109" s="526"/>
      <c r="J109" s="527">
        <v>80</v>
      </c>
      <c r="K109" s="526">
        <v>1796760</v>
      </c>
      <c r="L109" s="29"/>
      <c r="M109" s="1"/>
      <c r="N109" s="29"/>
      <c r="O109" s="1"/>
      <c r="P109" s="1"/>
    </row>
    <row r="110" spans="1:16" ht="14.25" customHeight="1">
      <c r="A110" s="542"/>
      <c r="B110" s="1007"/>
      <c r="C110" s="529"/>
      <c r="D110" s="981"/>
      <c r="E110" s="954"/>
      <c r="F110" s="530"/>
      <c r="G110" s="983"/>
      <c r="H110" s="982"/>
      <c r="I110" s="530"/>
      <c r="J110" s="529"/>
      <c r="K110" s="530"/>
      <c r="L110" s="29"/>
      <c r="N110" s="29"/>
      <c r="P110" s="30"/>
    </row>
    <row r="111" spans="1:16" s="30" customFormat="1" ht="14.25" customHeight="1">
      <c r="A111" s="540">
        <v>54</v>
      </c>
      <c r="B111" s="537" t="s">
        <v>172</v>
      </c>
      <c r="C111" s="980"/>
      <c r="D111" s="981"/>
      <c r="E111" s="954"/>
      <c r="F111" s="982"/>
      <c r="G111" s="983"/>
      <c r="H111" s="982"/>
      <c r="I111" s="982"/>
      <c r="J111" s="549"/>
      <c r="K111" s="982"/>
      <c r="L111" s="29"/>
      <c r="N111" s="29"/>
      <c r="O111" s="1"/>
    </row>
    <row r="112" spans="1:16" s="30" customFormat="1" ht="14.25" customHeight="1">
      <c r="A112" s="1009"/>
      <c r="B112" s="321" t="s">
        <v>173</v>
      </c>
      <c r="C112" s="986">
        <v>29128</v>
      </c>
      <c r="D112" s="987">
        <v>0.1111</v>
      </c>
      <c r="E112" s="988"/>
      <c r="F112" s="990">
        <v>150505147</v>
      </c>
      <c r="G112" s="989">
        <v>8.4400000000000003E-2</v>
      </c>
      <c r="H112" s="990">
        <f>F112/C112</f>
        <v>5167.0264693765448</v>
      </c>
      <c r="I112" s="990"/>
      <c r="J112" s="1010">
        <v>103</v>
      </c>
      <c r="K112" s="990">
        <v>1619188</v>
      </c>
      <c r="L112" s="29"/>
      <c r="M112" s="1"/>
      <c r="N112" s="29"/>
      <c r="O112" s="1"/>
      <c r="P112" s="1"/>
    </row>
    <row r="113" spans="1:16" ht="14.25" customHeight="1">
      <c r="A113" s="337"/>
      <c r="B113" s="276"/>
      <c r="C113" s="1002"/>
      <c r="D113" s="997"/>
      <c r="E113" s="998"/>
      <c r="F113" s="296"/>
      <c r="G113" s="999"/>
      <c r="H113" s="1000"/>
      <c r="I113" s="296"/>
      <c r="J113" s="1011"/>
      <c r="K113" s="296"/>
      <c r="L113" s="29"/>
      <c r="N113" s="29"/>
      <c r="P113" s="30"/>
    </row>
    <row r="114" spans="1:16" s="30" customFormat="1" ht="14.25" customHeight="1">
      <c r="A114" s="808">
        <v>55</v>
      </c>
      <c r="B114" s="1008" t="s">
        <v>174</v>
      </c>
      <c r="C114" s="986">
        <v>3417</v>
      </c>
      <c r="D114" s="987">
        <v>1.2999999999999999E-2</v>
      </c>
      <c r="E114" s="988"/>
      <c r="F114" s="990">
        <v>34295711</v>
      </c>
      <c r="G114" s="989">
        <v>1.9199999999999998E-2</v>
      </c>
      <c r="H114" s="990">
        <f>F114/C114</f>
        <v>10036.78987415862</v>
      </c>
      <c r="I114" s="990"/>
      <c r="J114" s="1010">
        <v>178</v>
      </c>
      <c r="K114" s="990">
        <v>2475953</v>
      </c>
      <c r="L114" s="29"/>
      <c r="M114" s="1"/>
      <c r="N114" s="29"/>
      <c r="O114" s="1"/>
      <c r="P114" s="1"/>
    </row>
    <row r="115" spans="1:16" ht="14.25" customHeight="1">
      <c r="A115" s="813"/>
      <c r="B115" s="814"/>
      <c r="C115" s="986"/>
      <c r="D115" s="987"/>
      <c r="E115" s="988"/>
      <c r="F115" s="990"/>
      <c r="G115" s="989"/>
      <c r="H115" s="990"/>
      <c r="I115" s="990"/>
      <c r="J115" s="1010"/>
      <c r="K115" s="990"/>
      <c r="L115" s="29"/>
      <c r="M115" s="30"/>
      <c r="N115" s="29"/>
      <c r="P115" s="30"/>
    </row>
    <row r="116" spans="1:16" s="30" customFormat="1" ht="14.25" customHeight="1">
      <c r="A116" s="540">
        <v>56</v>
      </c>
      <c r="B116" s="537" t="s">
        <v>175</v>
      </c>
      <c r="C116" s="980"/>
      <c r="D116" s="981"/>
      <c r="E116" s="954"/>
      <c r="F116" s="982"/>
      <c r="G116" s="983"/>
      <c r="H116" s="982"/>
      <c r="I116" s="982"/>
      <c r="J116" s="549"/>
      <c r="K116" s="982"/>
      <c r="L116" s="29"/>
      <c r="M116" s="1"/>
      <c r="N116" s="29"/>
      <c r="O116" s="1"/>
    </row>
    <row r="117" spans="1:16" s="30" customFormat="1" ht="14.25" customHeight="1">
      <c r="A117" s="1009"/>
      <c r="B117" s="321" t="s">
        <v>176</v>
      </c>
      <c r="C117" s="986">
        <v>8470</v>
      </c>
      <c r="D117" s="987">
        <v>3.2300000000000002E-2</v>
      </c>
      <c r="E117" s="988"/>
      <c r="F117" s="990">
        <v>24643057</v>
      </c>
      <c r="G117" s="989">
        <v>1.38E-2</v>
      </c>
      <c r="H117" s="990">
        <f>F117/C117</f>
        <v>2909.4518299881938</v>
      </c>
      <c r="I117" s="990"/>
      <c r="J117" s="1010">
        <v>23</v>
      </c>
      <c r="K117" s="990">
        <v>170627</v>
      </c>
      <c r="L117" s="29"/>
      <c r="M117" s="1"/>
      <c r="N117" s="29"/>
      <c r="O117" s="1"/>
      <c r="P117" s="1"/>
    </row>
    <row r="118" spans="1:16" ht="14.25" customHeight="1">
      <c r="A118" s="813"/>
      <c r="B118" s="814"/>
      <c r="C118" s="520"/>
      <c r="D118" s="965"/>
      <c r="E118" s="951"/>
      <c r="F118" s="520"/>
      <c r="G118" s="532"/>
      <c r="H118" s="533"/>
      <c r="I118" s="520"/>
      <c r="J118" s="1029"/>
      <c r="K118" s="1030"/>
      <c r="L118" s="29"/>
      <c r="N118" s="29"/>
      <c r="P118" s="30"/>
    </row>
    <row r="119" spans="1:16" s="30" customFormat="1" ht="14.25" customHeight="1">
      <c r="A119" s="808">
        <v>61</v>
      </c>
      <c r="B119" s="811" t="s">
        <v>50</v>
      </c>
      <c r="C119" s="986">
        <v>1414</v>
      </c>
      <c r="D119" s="987">
        <v>5.4000000000000003E-3</v>
      </c>
      <c r="E119" s="988"/>
      <c r="F119" s="990">
        <v>8296414</v>
      </c>
      <c r="G119" s="989">
        <v>4.5999999999999999E-3</v>
      </c>
      <c r="H119" s="990">
        <f>F119/C119</f>
        <v>5867.3366336633662</v>
      </c>
      <c r="I119" s="990"/>
      <c r="J119" s="1010">
        <v>4</v>
      </c>
      <c r="K119" s="990">
        <v>14252</v>
      </c>
      <c r="L119" s="29"/>
      <c r="M119" s="1"/>
      <c r="N119" s="29"/>
      <c r="O119" s="1"/>
      <c r="P119" s="1"/>
    </row>
    <row r="120" spans="1:16" ht="14.25" customHeight="1">
      <c r="A120" s="813"/>
      <c r="B120" s="275"/>
      <c r="C120" s="972"/>
      <c r="D120" s="977"/>
      <c r="E120" s="978"/>
      <c r="F120" s="972"/>
      <c r="G120" s="525"/>
      <c r="H120" s="526"/>
      <c r="I120" s="972"/>
      <c r="J120" s="979"/>
      <c r="K120" s="972"/>
      <c r="L120" s="29"/>
      <c r="N120" s="29"/>
      <c r="O120" s="35"/>
      <c r="P120" s="30"/>
    </row>
    <row r="121" spans="1:16" s="30" customFormat="1" ht="14.25" customHeight="1">
      <c r="A121" s="808">
        <v>62</v>
      </c>
      <c r="B121" s="811" t="s">
        <v>51</v>
      </c>
      <c r="C121" s="986">
        <v>9283</v>
      </c>
      <c r="D121" s="987">
        <v>3.5400000000000001E-2</v>
      </c>
      <c r="E121" s="988"/>
      <c r="F121" s="990">
        <v>28849747</v>
      </c>
      <c r="G121" s="989">
        <v>1.6199999999999999E-2</v>
      </c>
      <c r="H121" s="990">
        <f>F121/C121</f>
        <v>3107.804265862329</v>
      </c>
      <c r="I121" s="990"/>
      <c r="J121" s="1010">
        <v>13</v>
      </c>
      <c r="K121" s="990">
        <v>291098</v>
      </c>
      <c r="L121" s="29"/>
      <c r="M121" s="1"/>
      <c r="N121" s="29"/>
      <c r="O121" s="35"/>
      <c r="P121" s="1"/>
    </row>
    <row r="122" spans="1:16" ht="14.25" customHeight="1">
      <c r="A122" s="813">
        <v>622</v>
      </c>
      <c r="B122" s="814" t="s">
        <v>177</v>
      </c>
      <c r="C122" s="272">
        <v>28</v>
      </c>
      <c r="D122" s="994">
        <v>1E-4</v>
      </c>
      <c r="E122" s="995"/>
      <c r="F122" s="272">
        <v>64002</v>
      </c>
      <c r="G122" s="295">
        <v>0</v>
      </c>
      <c r="H122" s="296">
        <f>F122/C122</f>
        <v>2285.7857142857142</v>
      </c>
      <c r="I122" s="296"/>
      <c r="J122" s="272">
        <v>0</v>
      </c>
      <c r="K122" s="272">
        <v>0</v>
      </c>
      <c r="L122" s="29"/>
      <c r="N122" s="29"/>
    </row>
    <row r="123" spans="1:16" ht="14.25" customHeight="1">
      <c r="A123" s="813">
        <v>623</v>
      </c>
      <c r="B123" s="814" t="s">
        <v>178</v>
      </c>
      <c r="C123" s="272">
        <v>129</v>
      </c>
      <c r="D123" s="994">
        <v>5.0000000000000001E-4</v>
      </c>
      <c r="E123" s="995"/>
      <c r="F123" s="272">
        <v>305731</v>
      </c>
      <c r="G123" s="295">
        <v>2.0000000000000001E-4</v>
      </c>
      <c r="H123" s="296">
        <f t="shared" ref="H123:H124" si="12">F123/C123</f>
        <v>2370.0077519379847</v>
      </c>
      <c r="I123" s="296"/>
      <c r="J123" s="272">
        <v>0</v>
      </c>
      <c r="K123" s="272">
        <v>0</v>
      </c>
      <c r="L123" s="29"/>
      <c r="N123" s="29"/>
    </row>
    <row r="124" spans="1:16" ht="14.25" customHeight="1">
      <c r="A124" s="813">
        <v>624</v>
      </c>
      <c r="B124" s="814" t="s">
        <v>179</v>
      </c>
      <c r="C124" s="272">
        <v>913</v>
      </c>
      <c r="D124" s="994">
        <v>3.5000000000000001E-3</v>
      </c>
      <c r="E124" s="995"/>
      <c r="F124" s="272">
        <v>359701</v>
      </c>
      <c r="G124" s="295">
        <v>2.0000000000000001E-4</v>
      </c>
      <c r="H124" s="296">
        <f t="shared" si="12"/>
        <v>393.97699890470977</v>
      </c>
      <c r="I124" s="296"/>
      <c r="J124" s="272">
        <v>0</v>
      </c>
      <c r="K124" s="272">
        <v>0</v>
      </c>
      <c r="L124" s="29"/>
      <c r="N124" s="29"/>
    </row>
    <row r="125" spans="1:16" ht="14.25" customHeight="1">
      <c r="A125" s="813"/>
      <c r="B125" s="814"/>
      <c r="E125" s="954"/>
      <c r="F125" s="529"/>
      <c r="G125" s="983"/>
      <c r="H125" s="982"/>
      <c r="I125" s="529"/>
      <c r="J125" s="529"/>
      <c r="K125" s="529"/>
      <c r="L125" s="29"/>
      <c r="N125" s="30"/>
      <c r="P125" s="30"/>
    </row>
    <row r="126" spans="1:16" s="30" customFormat="1" ht="14.25" customHeight="1">
      <c r="A126" s="808">
        <v>71</v>
      </c>
      <c r="B126" s="811" t="s">
        <v>180</v>
      </c>
      <c r="C126" s="1013">
        <v>5983</v>
      </c>
      <c r="D126" s="1014">
        <v>2.2800000000000001E-2</v>
      </c>
      <c r="E126" s="1015"/>
      <c r="F126" s="1016">
        <v>9632530</v>
      </c>
      <c r="G126" s="1017">
        <v>5.4000000000000003E-3</v>
      </c>
      <c r="H126" s="1016">
        <f>F126/C126</f>
        <v>1609.9832859769347</v>
      </c>
      <c r="I126" s="1016"/>
      <c r="J126" s="1018">
        <v>8</v>
      </c>
      <c r="K126" s="1016">
        <v>100426</v>
      </c>
      <c r="L126" s="29"/>
      <c r="M126" s="1"/>
      <c r="N126" s="1"/>
      <c r="O126" s="1"/>
      <c r="P126" s="1"/>
    </row>
    <row r="127" spans="1:16" ht="14.25" customHeight="1">
      <c r="A127" s="73">
        <v>711</v>
      </c>
      <c r="B127" s="75" t="s">
        <v>181</v>
      </c>
      <c r="C127" s="1019"/>
      <c r="D127" s="1020"/>
      <c r="E127" s="1015"/>
      <c r="F127" s="996"/>
      <c r="G127" s="1017"/>
      <c r="H127" s="1016"/>
      <c r="I127" s="996"/>
      <c r="J127" s="1021"/>
      <c r="K127" s="996"/>
      <c r="L127" s="29"/>
      <c r="O127" s="30"/>
    </row>
    <row r="128" spans="1:16" ht="14.25" customHeight="1">
      <c r="A128" s="813"/>
      <c r="B128" s="814" t="s">
        <v>182</v>
      </c>
      <c r="C128" s="291">
        <v>4166</v>
      </c>
      <c r="D128" s="974">
        <v>1.5900000000000001E-2</v>
      </c>
      <c r="E128" s="991"/>
      <c r="F128" s="291">
        <v>5055808</v>
      </c>
      <c r="G128" s="292">
        <v>2.8E-3</v>
      </c>
      <c r="H128" s="293">
        <f>F128/C128</f>
        <v>1213.5880940950551</v>
      </c>
      <c r="I128" s="293"/>
      <c r="J128" s="291">
        <v>5</v>
      </c>
      <c r="K128" s="291">
        <v>24745</v>
      </c>
      <c r="L128" s="29"/>
    </row>
    <row r="129" spans="1:16" ht="14.25" customHeight="1">
      <c r="A129" s="813">
        <v>712</v>
      </c>
      <c r="B129" s="814" t="s">
        <v>183</v>
      </c>
      <c r="C129" s="291">
        <v>46</v>
      </c>
      <c r="D129" s="974">
        <v>2.0000000000000001E-4</v>
      </c>
      <c r="E129" s="991"/>
      <c r="F129" s="291">
        <v>106322</v>
      </c>
      <c r="G129" s="292">
        <v>1E-4</v>
      </c>
      <c r="H129" s="293">
        <f t="shared" ref="H129:H130" si="13">F129/C129</f>
        <v>2311.3478260869565</v>
      </c>
      <c r="I129" s="293"/>
      <c r="J129" s="291">
        <v>0</v>
      </c>
      <c r="K129" s="291">
        <v>0</v>
      </c>
      <c r="L129" s="29"/>
      <c r="N129" s="29"/>
      <c r="O129" s="30"/>
    </row>
    <row r="130" spans="1:16" ht="14.25" customHeight="1">
      <c r="A130" s="813">
        <v>713</v>
      </c>
      <c r="B130" s="814" t="s">
        <v>184</v>
      </c>
      <c r="C130" s="272">
        <v>1771</v>
      </c>
      <c r="D130" s="994">
        <v>6.7999999999999996E-3</v>
      </c>
      <c r="E130" s="995"/>
      <c r="F130" s="272">
        <v>4470400</v>
      </c>
      <c r="G130" s="295">
        <v>2.5000000000000001E-3</v>
      </c>
      <c r="H130" s="293">
        <f t="shared" si="13"/>
        <v>2524.2236024844719</v>
      </c>
      <c r="I130" s="296"/>
      <c r="J130" s="272">
        <v>3</v>
      </c>
      <c r="K130" s="272">
        <v>75681</v>
      </c>
      <c r="L130" s="29"/>
      <c r="N130" s="29"/>
      <c r="O130" s="30"/>
    </row>
    <row r="131" spans="1:16" ht="14.25" customHeight="1">
      <c r="A131" s="813"/>
      <c r="B131" s="814"/>
      <c r="E131" s="953"/>
      <c r="F131" s="950"/>
      <c r="G131" s="975"/>
      <c r="H131" s="976"/>
      <c r="I131" s="950"/>
      <c r="J131" s="959"/>
      <c r="K131" s="950"/>
      <c r="L131" s="29"/>
      <c r="O131" s="30"/>
      <c r="P131" s="30"/>
    </row>
    <row r="132" spans="1:16" s="30" customFormat="1" ht="14.25" customHeight="1">
      <c r="A132" s="808">
        <v>72</v>
      </c>
      <c r="B132" s="811" t="s">
        <v>185</v>
      </c>
      <c r="C132" s="1002">
        <v>13320</v>
      </c>
      <c r="D132" s="997">
        <v>5.0799999999999998E-2</v>
      </c>
      <c r="E132" s="998"/>
      <c r="F132" s="1000">
        <v>23890780</v>
      </c>
      <c r="G132" s="999">
        <v>1.34E-2</v>
      </c>
      <c r="H132" s="1000">
        <f>F132/C132</f>
        <v>1793.6021021021022</v>
      </c>
      <c r="I132" s="1000"/>
      <c r="J132" s="1012">
        <v>15</v>
      </c>
      <c r="K132" s="1000">
        <v>162051</v>
      </c>
      <c r="L132" s="29"/>
      <c r="M132" s="1"/>
      <c r="N132" s="1"/>
      <c r="O132" s="1"/>
      <c r="P132" s="1"/>
    </row>
    <row r="133" spans="1:16" ht="14.25" customHeight="1">
      <c r="A133" s="813">
        <v>721</v>
      </c>
      <c r="B133" s="814" t="s">
        <v>186</v>
      </c>
      <c r="C133" s="291">
        <v>770</v>
      </c>
      <c r="D133" s="974">
        <v>2.8999999999999998E-3</v>
      </c>
      <c r="E133" s="991"/>
      <c r="F133" s="291">
        <v>6136544</v>
      </c>
      <c r="G133" s="292">
        <v>3.3999999999999998E-3</v>
      </c>
      <c r="H133" s="293">
        <f>F133/C133</f>
        <v>7969.5376623376624</v>
      </c>
      <c r="I133" s="293"/>
      <c r="J133" s="291">
        <v>5</v>
      </c>
      <c r="K133" s="291">
        <v>124449</v>
      </c>
      <c r="L133" s="29"/>
      <c r="N133" s="29"/>
      <c r="O133" s="30"/>
    </row>
    <row r="134" spans="1:16" ht="14.25" customHeight="1">
      <c r="A134" s="813">
        <v>722</v>
      </c>
      <c r="B134" s="814" t="s">
        <v>187</v>
      </c>
      <c r="C134" s="272">
        <v>12549</v>
      </c>
      <c r="D134" s="994">
        <v>4.7899999999999998E-2</v>
      </c>
      <c r="E134" s="995"/>
      <c r="F134" s="272">
        <v>17125035</v>
      </c>
      <c r="G134" s="295">
        <v>9.5999999999999992E-3</v>
      </c>
      <c r="H134" s="293">
        <f>F134/C134</f>
        <v>1364.6533588333732</v>
      </c>
      <c r="I134" s="296"/>
      <c r="J134" s="272">
        <v>10</v>
      </c>
      <c r="K134" s="272">
        <v>37602</v>
      </c>
      <c r="L134" s="29"/>
      <c r="N134" s="29"/>
    </row>
    <row r="135" spans="1:16" ht="14.25" customHeight="1">
      <c r="A135" s="813"/>
      <c r="B135" s="814"/>
      <c r="E135" s="951"/>
      <c r="F135" s="533"/>
      <c r="G135" s="532"/>
      <c r="H135" s="533"/>
      <c r="I135" s="533"/>
      <c r="J135" s="538"/>
      <c r="K135" s="533"/>
      <c r="L135" s="29"/>
      <c r="N135" s="29"/>
      <c r="O135" s="30"/>
      <c r="P135" s="30"/>
    </row>
    <row r="136" spans="1:16" s="30" customFormat="1" ht="14.25" customHeight="1">
      <c r="A136" s="808">
        <v>81</v>
      </c>
      <c r="B136" s="524" t="s">
        <v>188</v>
      </c>
      <c r="C136" s="1002">
        <v>21436</v>
      </c>
      <c r="D136" s="997">
        <v>8.1799999999999998E-2</v>
      </c>
      <c r="E136" s="998"/>
      <c r="F136" s="1000">
        <v>15341620</v>
      </c>
      <c r="G136" s="999">
        <v>8.6E-3</v>
      </c>
      <c r="H136" s="1000">
        <f>F136/C136</f>
        <v>715.69415935808922</v>
      </c>
      <c r="I136" s="1000"/>
      <c r="J136" s="1012">
        <v>14</v>
      </c>
      <c r="K136" s="1000">
        <v>67309</v>
      </c>
      <c r="L136" s="29"/>
      <c r="M136" s="1"/>
      <c r="N136" s="29"/>
      <c r="P136" s="1"/>
    </row>
    <row r="137" spans="1:16" ht="14.25" customHeight="1">
      <c r="A137" s="813">
        <v>811</v>
      </c>
      <c r="B137" s="814" t="s">
        <v>189</v>
      </c>
      <c r="C137" s="291">
        <v>5281</v>
      </c>
      <c r="D137" s="974">
        <v>2.0199999999999999E-2</v>
      </c>
      <c r="E137" s="991"/>
      <c r="F137" s="291">
        <v>4133858</v>
      </c>
      <c r="G137" s="292">
        <v>2.3E-3</v>
      </c>
      <c r="H137" s="293">
        <f>F137/C137</f>
        <v>782.77939784131797</v>
      </c>
      <c r="I137" s="293"/>
      <c r="J137" s="1043" t="s">
        <v>456</v>
      </c>
      <c r="K137" s="1043" t="s">
        <v>456</v>
      </c>
      <c r="L137" s="29"/>
      <c r="N137" s="284"/>
    </row>
    <row r="138" spans="1:16" ht="14.25" customHeight="1">
      <c r="A138" s="813">
        <v>812</v>
      </c>
      <c r="B138" s="814" t="s">
        <v>190</v>
      </c>
      <c r="C138" s="272">
        <v>14269</v>
      </c>
      <c r="D138" s="994">
        <v>5.4399999999999997E-2</v>
      </c>
      <c r="E138" s="995"/>
      <c r="F138" s="272">
        <v>10109591</v>
      </c>
      <c r="G138" s="295">
        <v>5.7000000000000002E-3</v>
      </c>
      <c r="H138" s="293">
        <f>F138/C138</f>
        <v>708.50031536898166</v>
      </c>
      <c r="I138" s="296"/>
      <c r="J138" s="1043" t="s">
        <v>456</v>
      </c>
      <c r="K138" s="1043" t="s">
        <v>456</v>
      </c>
      <c r="L138" s="29"/>
      <c r="N138" s="284"/>
      <c r="O138" s="30"/>
    </row>
    <row r="139" spans="1:16" ht="14.25" customHeight="1">
      <c r="A139" s="813"/>
      <c r="B139" s="814"/>
      <c r="E139" s="953"/>
      <c r="F139" s="80"/>
      <c r="G139" s="975"/>
      <c r="H139" s="976"/>
      <c r="I139" s="80"/>
      <c r="J139" s="80"/>
      <c r="K139" s="80"/>
      <c r="L139" s="29"/>
      <c r="N139" s="29"/>
      <c r="O139" s="30"/>
      <c r="P139" s="30"/>
    </row>
    <row r="140" spans="1:16" s="30" customFormat="1" ht="14.25" customHeight="1">
      <c r="A140" s="808">
        <v>92</v>
      </c>
      <c r="B140" s="524" t="s">
        <v>191</v>
      </c>
      <c r="C140" s="1002">
        <v>30</v>
      </c>
      <c r="D140" s="997">
        <v>1E-4</v>
      </c>
      <c r="E140" s="998"/>
      <c r="F140" s="1000">
        <v>4248</v>
      </c>
      <c r="G140" s="999">
        <v>0</v>
      </c>
      <c r="H140" s="1000">
        <f>F140/C140</f>
        <v>141.6</v>
      </c>
      <c r="I140" s="1000"/>
      <c r="J140" s="1012">
        <v>0</v>
      </c>
      <c r="K140" s="1000">
        <v>0</v>
      </c>
      <c r="L140" s="29"/>
      <c r="M140" s="1"/>
      <c r="N140" s="1"/>
      <c r="O140" s="1"/>
      <c r="P140" s="1"/>
    </row>
    <row r="141" spans="1:16" ht="14.25" customHeight="1">
      <c r="A141" s="813"/>
      <c r="B141" s="814"/>
      <c r="E141" s="951"/>
      <c r="F141" s="519"/>
      <c r="G141" s="532"/>
      <c r="H141" s="533"/>
      <c r="I141" s="536"/>
      <c r="J141" s="536"/>
      <c r="K141" s="536"/>
      <c r="L141" s="29"/>
      <c r="N141" s="29"/>
      <c r="P141" s="30"/>
    </row>
    <row r="142" spans="1:16" s="30" customFormat="1" ht="14.25" customHeight="1">
      <c r="A142" s="808"/>
      <c r="B142" s="524" t="s">
        <v>56</v>
      </c>
      <c r="C142" s="1002">
        <v>1701</v>
      </c>
      <c r="D142" s="997">
        <v>6.4999999999999997E-3</v>
      </c>
      <c r="E142" s="998"/>
      <c r="F142" s="1000">
        <v>58045</v>
      </c>
      <c r="G142" s="999">
        <v>0</v>
      </c>
      <c r="H142" s="1000">
        <f>F142/C142</f>
        <v>34.124044679600232</v>
      </c>
      <c r="I142" s="1000"/>
      <c r="J142" s="1048" t="s">
        <v>456</v>
      </c>
      <c r="K142" s="1047" t="s">
        <v>456</v>
      </c>
      <c r="L142" s="29"/>
      <c r="M142" s="1"/>
      <c r="N142" s="29"/>
      <c r="P142" s="1"/>
    </row>
    <row r="143" spans="1:16" ht="14.25" customHeight="1">
      <c r="A143" s="813"/>
      <c r="B143" s="814"/>
      <c r="C143" s="531"/>
      <c r="D143" s="965"/>
      <c r="E143" s="951"/>
      <c r="G143" s="812"/>
      <c r="H143" s="1164"/>
      <c r="I143" s="955"/>
      <c r="J143" s="822"/>
      <c r="K143" s="29"/>
      <c r="L143" s="29"/>
      <c r="P143" s="30"/>
    </row>
    <row r="144" spans="1:16" s="30" customFormat="1" ht="14.25" customHeight="1" thickBot="1">
      <c r="A144" s="1028"/>
      <c r="B144" s="1022" t="s">
        <v>192</v>
      </c>
      <c r="C144" s="1023">
        <f>C142+C140+C136+C132+C126+C121+C119+C117+C114+C112+C109+C102+C92+C83+C68+C40+C16+C11+C9+C7+C5</f>
        <v>262077</v>
      </c>
      <c r="D144" s="1024">
        <v>1</v>
      </c>
      <c r="E144" s="1025"/>
      <c r="F144" s="1026">
        <f t="shared" ref="F144" si="14">F142+F140+F136+F132+F126+F121+F119+F117+F114+F112+F109+F102+F92+F83+F68+F40+F16+F11+F9+F7+F5</f>
        <v>1784216344</v>
      </c>
      <c r="G144" s="1027">
        <v>1</v>
      </c>
      <c r="H144" s="1026">
        <f>F144/C144</f>
        <v>6807.9852257161065</v>
      </c>
      <c r="I144" s="1026"/>
      <c r="J144" s="1023">
        <v>1068</v>
      </c>
      <c r="K144" s="1026">
        <v>30905097</v>
      </c>
      <c r="L144" s="29"/>
      <c r="M144" s="1"/>
      <c r="N144" s="1"/>
      <c r="O144" s="1"/>
    </row>
    <row r="145" spans="1:11" ht="14.25" customHeight="1" thickTop="1">
      <c r="A145" s="73" t="s">
        <v>475</v>
      </c>
      <c r="B145" s="74"/>
      <c r="C145" s="35"/>
      <c r="D145" s="968"/>
      <c r="E145" s="35"/>
      <c r="G145" s="812"/>
      <c r="H145" s="822"/>
      <c r="I145" s="955"/>
      <c r="J145" s="822"/>
      <c r="K145" s="29"/>
    </row>
    <row r="146" spans="1:11" ht="14.25" customHeight="1">
      <c r="A146" s="73" t="s">
        <v>474</v>
      </c>
      <c r="B146" s="74"/>
      <c r="C146" s="35"/>
      <c r="D146" s="968"/>
      <c r="E146" s="35"/>
      <c r="G146" s="812"/>
      <c r="H146" s="822"/>
      <c r="I146" s="955"/>
      <c r="J146" s="822"/>
      <c r="K146" s="29"/>
    </row>
    <row r="147" spans="1:11" ht="14.25" customHeight="1">
      <c r="A147" s="73" t="s">
        <v>123</v>
      </c>
      <c r="B147" s="74"/>
      <c r="C147" s="35"/>
      <c r="D147" s="968"/>
      <c r="E147" s="35"/>
      <c r="G147" s="812"/>
      <c r="H147" s="822"/>
      <c r="I147" s="955"/>
      <c r="J147" s="822"/>
      <c r="K147" s="29"/>
    </row>
    <row r="148" spans="1:11" ht="14.25" customHeight="1">
      <c r="A148" s="73" t="s">
        <v>478</v>
      </c>
      <c r="B148" s="74"/>
      <c r="C148" s="35"/>
      <c r="D148" s="968"/>
      <c r="E148" s="35"/>
      <c r="F148" s="960"/>
      <c r="G148" s="812"/>
      <c r="H148" s="822"/>
      <c r="I148" s="955"/>
      <c r="J148" s="822"/>
      <c r="K148" s="29"/>
    </row>
    <row r="149" spans="1:11" ht="14.25" customHeight="1">
      <c r="A149" s="45"/>
      <c r="B149" s="46"/>
      <c r="C149" s="35"/>
      <c r="D149" s="968"/>
      <c r="E149" s="35"/>
      <c r="G149" s="812"/>
      <c r="H149" s="822"/>
      <c r="I149" s="955"/>
      <c r="J149" s="822"/>
      <c r="K149" s="29"/>
    </row>
    <row r="150" spans="1:11" ht="14.25" customHeight="1">
      <c r="A150" s="45"/>
      <c r="B150" s="46"/>
      <c r="C150" s="35"/>
      <c r="D150" s="968"/>
      <c r="E150" s="35"/>
      <c r="G150" s="812"/>
      <c r="H150" s="822"/>
      <c r="I150" s="955"/>
      <c r="J150" s="822"/>
      <c r="K150" s="29"/>
    </row>
    <row r="151" spans="1:11" ht="14.25" customHeight="1">
      <c r="A151" s="45"/>
      <c r="B151" s="46"/>
      <c r="C151" s="35"/>
      <c r="D151" s="968"/>
      <c r="E151" s="35"/>
      <c r="G151" s="812"/>
      <c r="H151" s="822"/>
      <c r="I151" s="955"/>
      <c r="J151" s="822"/>
      <c r="K151" s="29"/>
    </row>
    <row r="152" spans="1:11" ht="14.25" customHeight="1">
      <c r="B152" s="45"/>
      <c r="C152" s="35"/>
      <c r="D152" s="968"/>
      <c r="E152" s="35"/>
      <c r="G152" s="812"/>
      <c r="H152" s="822"/>
      <c r="I152" s="955"/>
      <c r="J152" s="822"/>
      <c r="K152" s="29"/>
    </row>
    <row r="153" spans="1:11" ht="14.25" customHeight="1">
      <c r="B153" s="141"/>
      <c r="C153" s="35"/>
      <c r="D153" s="968"/>
      <c r="E153" s="323"/>
      <c r="G153" s="812"/>
      <c r="H153" s="822"/>
      <c r="I153" s="955"/>
      <c r="J153" s="822"/>
      <c r="K153" s="29"/>
    </row>
    <row r="154" spans="1:11" ht="14.25" customHeight="1">
      <c r="B154" s="141"/>
      <c r="C154" s="35"/>
      <c r="D154" s="968"/>
      <c r="E154" s="35"/>
      <c r="G154" s="812"/>
      <c r="H154" s="822"/>
      <c r="I154" s="955"/>
      <c r="J154" s="822"/>
      <c r="K154" s="29"/>
    </row>
    <row r="155" spans="1:11" ht="14.25" customHeight="1">
      <c r="B155" s="141"/>
      <c r="C155" s="35"/>
      <c r="D155" s="968"/>
      <c r="E155" s="35"/>
      <c r="G155" s="812"/>
      <c r="H155" s="822"/>
      <c r="I155" s="955"/>
      <c r="J155" s="822"/>
      <c r="K155" s="29"/>
    </row>
    <row r="156" spans="1:11" ht="14.25" customHeight="1">
      <c r="B156" s="141"/>
      <c r="C156" s="35"/>
      <c r="D156" s="968"/>
      <c r="E156" s="35"/>
      <c r="G156" s="812"/>
      <c r="H156" s="822"/>
      <c r="I156" s="955"/>
      <c r="J156" s="822"/>
      <c r="K156" s="29"/>
    </row>
    <row r="157" spans="1:11" ht="14.25" customHeight="1">
      <c r="B157" s="141"/>
      <c r="C157" s="35"/>
      <c r="D157" s="968"/>
      <c r="E157" s="35"/>
      <c r="G157" s="812"/>
      <c r="H157" s="822"/>
      <c r="I157" s="955"/>
      <c r="J157" s="822"/>
      <c r="K157" s="29"/>
    </row>
    <row r="158" spans="1:11" ht="14.25" customHeight="1">
      <c r="B158" s="141"/>
      <c r="C158" s="35"/>
      <c r="D158" s="968"/>
      <c r="E158" s="35"/>
      <c r="G158" s="812"/>
      <c r="H158" s="822"/>
      <c r="I158" s="955"/>
      <c r="J158" s="822"/>
      <c r="K158" s="29"/>
    </row>
    <row r="159" spans="1:11" ht="14.25" customHeight="1">
      <c r="B159" s="141"/>
      <c r="C159" s="35"/>
      <c r="D159" s="968"/>
      <c r="E159" s="35"/>
      <c r="G159" s="812"/>
      <c r="H159" s="822"/>
      <c r="I159" s="955"/>
      <c r="J159" s="822"/>
      <c r="K159" s="29"/>
    </row>
    <row r="160" spans="1:11" ht="14.25" customHeight="1">
      <c r="A160" s="1"/>
      <c r="B160" s="141"/>
      <c r="C160" s="35"/>
      <c r="D160" s="968"/>
      <c r="E160" s="35"/>
      <c r="G160" s="812"/>
      <c r="H160" s="822"/>
      <c r="I160" s="955"/>
      <c r="J160" s="822"/>
      <c r="K160" s="29"/>
    </row>
    <row r="161" spans="1:11" ht="14.25" customHeight="1">
      <c r="A161" s="1"/>
      <c r="B161" s="141"/>
      <c r="C161" s="35"/>
      <c r="D161" s="968"/>
      <c r="E161" s="35"/>
      <c r="G161" s="812"/>
      <c r="H161" s="822"/>
      <c r="I161" s="955"/>
      <c r="J161" s="822"/>
      <c r="K161" s="29"/>
    </row>
    <row r="162" spans="1:11" ht="14.25" customHeight="1">
      <c r="A162" s="1"/>
      <c r="B162" s="141"/>
      <c r="C162" s="35"/>
      <c r="D162" s="968"/>
      <c r="E162" s="35"/>
      <c r="G162" s="812"/>
      <c r="H162" s="822"/>
      <c r="I162" s="955"/>
      <c r="J162" s="822"/>
      <c r="K162" s="29"/>
    </row>
    <row r="163" spans="1:11" ht="14.25" customHeight="1">
      <c r="A163" s="1"/>
      <c r="B163" s="141"/>
      <c r="C163" s="35"/>
      <c r="D163" s="968"/>
      <c r="E163" s="35"/>
      <c r="G163" s="812"/>
      <c r="H163" s="822"/>
      <c r="I163" s="955"/>
      <c r="J163" s="822"/>
      <c r="K163" s="29"/>
    </row>
    <row r="164" spans="1:11" ht="14.25" customHeight="1">
      <c r="A164" s="1"/>
      <c r="B164" s="141"/>
      <c r="C164" s="35"/>
      <c r="D164" s="968"/>
      <c r="E164" s="35"/>
      <c r="G164" s="812"/>
      <c r="H164" s="822"/>
      <c r="I164" s="955"/>
      <c r="J164" s="822"/>
      <c r="K164" s="29"/>
    </row>
    <row r="165" spans="1:11" ht="14.25" customHeight="1">
      <c r="A165" s="1"/>
      <c r="B165" s="141"/>
      <c r="C165" s="35"/>
      <c r="D165" s="968"/>
      <c r="E165" s="323"/>
      <c r="G165" s="812"/>
      <c r="H165" s="822"/>
      <c r="I165" s="955"/>
      <c r="J165" s="822"/>
      <c r="K165" s="29"/>
    </row>
    <row r="166" spans="1:11" ht="14.25" customHeight="1">
      <c r="A166" s="1"/>
      <c r="B166" s="141"/>
      <c r="C166" s="35"/>
      <c r="D166" s="968"/>
      <c r="E166" s="35"/>
      <c r="G166" s="812"/>
      <c r="H166" s="822"/>
      <c r="I166" s="955"/>
      <c r="J166" s="822"/>
      <c r="K166" s="29"/>
    </row>
    <row r="167" spans="1:11" ht="14.25" customHeight="1">
      <c r="A167" s="1"/>
      <c r="B167" s="141"/>
      <c r="C167" s="35"/>
      <c r="D167" s="968"/>
      <c r="E167" s="35"/>
      <c r="G167" s="812"/>
      <c r="H167" s="822"/>
      <c r="I167" s="955"/>
      <c r="J167" s="822"/>
      <c r="K167" s="29"/>
    </row>
    <row r="168" spans="1:11" ht="14.25" customHeight="1">
      <c r="A168" s="1"/>
      <c r="B168" s="141"/>
      <c r="C168" s="35"/>
      <c r="D168" s="968"/>
      <c r="E168" s="35"/>
      <c r="G168" s="812"/>
      <c r="H168" s="822"/>
      <c r="I168" s="955"/>
      <c r="J168" s="822"/>
      <c r="K168" s="29"/>
    </row>
    <row r="169" spans="1:11" ht="14.25" customHeight="1">
      <c r="A169" s="1"/>
      <c r="B169" s="141"/>
      <c r="C169" s="35"/>
      <c r="D169" s="968"/>
      <c r="E169" s="35"/>
      <c r="G169" s="812"/>
      <c r="H169" s="822"/>
      <c r="I169" s="955"/>
      <c r="J169" s="822"/>
      <c r="K169" s="29"/>
    </row>
    <row r="170" spans="1:11" ht="14.25" customHeight="1">
      <c r="A170" s="1"/>
      <c r="B170" s="141"/>
      <c r="C170" s="35"/>
      <c r="D170" s="968"/>
      <c r="E170" s="35"/>
      <c r="G170" s="812"/>
      <c r="H170" s="822"/>
      <c r="I170" s="955"/>
      <c r="J170" s="822"/>
      <c r="K170" s="29"/>
    </row>
    <row r="171" spans="1:11" ht="14.25" customHeight="1">
      <c r="A171" s="1"/>
      <c r="B171" s="141"/>
      <c r="C171" s="35"/>
      <c r="D171" s="968"/>
      <c r="E171" s="35"/>
      <c r="G171" s="812"/>
      <c r="H171" s="822"/>
      <c r="I171" s="955"/>
      <c r="J171" s="822"/>
      <c r="K171" s="29"/>
    </row>
    <row r="172" spans="1:11" ht="14.25" customHeight="1">
      <c r="A172" s="1"/>
      <c r="B172" s="141"/>
      <c r="C172" s="35"/>
      <c r="D172" s="968"/>
      <c r="E172" s="35"/>
      <c r="G172" s="812"/>
      <c r="H172" s="822"/>
      <c r="I172" s="955"/>
      <c r="J172" s="822"/>
      <c r="K172" s="29"/>
    </row>
    <row r="173" spans="1:11" ht="14.25" customHeight="1">
      <c r="A173" s="1"/>
      <c r="B173" s="141"/>
      <c r="C173" s="35"/>
      <c r="D173" s="968"/>
      <c r="E173" s="35"/>
      <c r="G173" s="812"/>
      <c r="H173" s="822"/>
      <c r="I173" s="955"/>
      <c r="J173" s="822"/>
      <c r="K173" s="29"/>
    </row>
    <row r="174" spans="1:11" ht="14.25" customHeight="1">
      <c r="A174" s="1"/>
      <c r="B174" s="141"/>
      <c r="C174" s="35"/>
      <c r="D174" s="968"/>
      <c r="E174" s="35"/>
      <c r="F174" s="816"/>
      <c r="G174" s="812"/>
      <c r="H174" s="822"/>
      <c r="I174" s="955"/>
      <c r="J174" s="822"/>
      <c r="K174" s="29"/>
    </row>
    <row r="175" spans="1:11" ht="14.25" customHeight="1">
      <c r="A175" s="1"/>
      <c r="B175" s="141"/>
      <c r="C175" s="35"/>
      <c r="D175" s="968"/>
      <c r="E175" s="35"/>
      <c r="G175" s="812"/>
      <c r="H175" s="822"/>
      <c r="I175" s="955"/>
      <c r="J175" s="822"/>
    </row>
    <row r="176" spans="1:11" ht="14.25" customHeight="1">
      <c r="A176" s="1"/>
      <c r="B176" s="141"/>
      <c r="C176" s="35"/>
      <c r="D176" s="968"/>
      <c r="E176" s="35"/>
      <c r="F176" s="30"/>
      <c r="G176" s="812"/>
      <c r="H176" s="822"/>
      <c r="I176" s="956"/>
      <c r="J176" s="823"/>
      <c r="K176" s="30"/>
    </row>
    <row r="177" spans="1:14" ht="14.25" customHeight="1">
      <c r="A177" s="1"/>
      <c r="B177" s="141"/>
      <c r="C177" s="35"/>
      <c r="D177" s="968"/>
      <c r="E177" s="35"/>
      <c r="F177" s="57"/>
      <c r="G177" s="71"/>
      <c r="H177" s="57"/>
      <c r="I177" s="57"/>
      <c r="J177" s="57"/>
      <c r="K177" s="57"/>
    </row>
    <row r="178" spans="1:14" ht="14.25" customHeight="1">
      <c r="A178" s="1"/>
      <c r="B178" s="141"/>
      <c r="C178" s="35"/>
      <c r="D178" s="968"/>
      <c r="E178" s="323"/>
      <c r="F178" s="43"/>
      <c r="G178" s="43"/>
      <c r="H178" s="43"/>
      <c r="I178" s="43"/>
      <c r="J178" s="57"/>
      <c r="K178" s="57"/>
    </row>
    <row r="179" spans="1:14" ht="14.25" customHeight="1">
      <c r="A179" s="1"/>
      <c r="B179" s="141"/>
      <c r="C179" s="43"/>
      <c r="D179" s="969"/>
      <c r="F179" s="43"/>
      <c r="G179" s="43"/>
      <c r="H179" s="43"/>
      <c r="I179" s="43"/>
      <c r="J179" s="43"/>
      <c r="K179" s="43"/>
      <c r="N179" s="30"/>
    </row>
    <row r="180" spans="1:14" ht="14.25" customHeight="1">
      <c r="A180" s="1"/>
      <c r="B180" s="141"/>
      <c r="C180" s="43"/>
      <c r="D180" s="969"/>
      <c r="F180" s="43"/>
      <c r="G180" s="43"/>
      <c r="H180" s="43"/>
      <c r="J180" s="43"/>
      <c r="K180" s="43"/>
    </row>
    <row r="181" spans="1:14" ht="14.25" customHeight="1">
      <c r="A181" s="1"/>
      <c r="B181" s="141"/>
      <c r="C181" s="46"/>
      <c r="D181" s="969"/>
      <c r="F181" s="287"/>
      <c r="G181" s="287"/>
      <c r="H181" s="287"/>
      <c r="J181" s="287"/>
      <c r="K181" s="287"/>
      <c r="N181" s="30"/>
    </row>
    <row r="182" spans="1:14" ht="14.25" customHeight="1">
      <c r="A182" s="1"/>
      <c r="B182" s="141"/>
      <c r="C182" s="286"/>
      <c r="F182" s="287"/>
      <c r="G182" s="287"/>
      <c r="H182" s="287"/>
      <c r="J182" s="287"/>
      <c r="K182" s="287"/>
    </row>
    <row r="183" spans="1:14" ht="14.25" customHeight="1">
      <c r="A183" s="1"/>
      <c r="B183" s="141"/>
      <c r="C183" s="286"/>
      <c r="F183" s="287"/>
      <c r="G183" s="287"/>
      <c r="H183" s="29"/>
      <c r="J183" s="287"/>
      <c r="K183" s="287"/>
    </row>
    <row r="184" spans="1:14" ht="14.25" customHeight="1">
      <c r="A184" s="1"/>
      <c r="B184" s="141"/>
      <c r="C184" s="286"/>
      <c r="F184" s="287"/>
      <c r="G184" s="287"/>
      <c r="H184" s="29"/>
      <c r="J184" s="287"/>
      <c r="K184" s="287"/>
    </row>
    <row r="185" spans="1:14" ht="14.25" customHeight="1">
      <c r="A185" s="1"/>
      <c r="B185" s="141"/>
      <c r="C185" s="286"/>
      <c r="F185" s="287"/>
      <c r="G185" s="287"/>
      <c r="H185" s="29"/>
      <c r="J185" s="287"/>
      <c r="K185" s="287"/>
    </row>
    <row r="186" spans="1:14" ht="14.25" customHeight="1">
      <c r="A186" s="1"/>
      <c r="B186" s="141"/>
      <c r="C186" s="288"/>
      <c r="F186" s="287"/>
      <c r="G186" s="287"/>
      <c r="H186" s="29"/>
      <c r="J186" s="287"/>
      <c r="K186" s="287"/>
      <c r="N186" s="30"/>
    </row>
    <row r="187" spans="1:14" ht="14.25" customHeight="1">
      <c r="A187" s="1"/>
      <c r="B187" s="141"/>
      <c r="C187" s="288"/>
      <c r="F187" s="287"/>
      <c r="G187" s="287"/>
      <c r="H187" s="29"/>
      <c r="J187" s="287"/>
      <c r="K187" s="287"/>
      <c r="M187" s="35"/>
    </row>
    <row r="188" spans="1:14" ht="14.25" customHeight="1">
      <c r="A188" s="1"/>
      <c r="B188" s="141"/>
      <c r="C188" s="286"/>
      <c r="F188" s="287"/>
      <c r="G188" s="287"/>
      <c r="H188" s="29"/>
      <c r="J188" s="287"/>
      <c r="K188" s="287"/>
      <c r="M188" s="35"/>
    </row>
    <row r="189" spans="1:14" ht="14.25" customHeight="1">
      <c r="A189" s="1"/>
      <c r="B189" s="141"/>
      <c r="C189" s="286"/>
      <c r="F189" s="287"/>
      <c r="G189" s="287"/>
      <c r="H189" s="29"/>
      <c r="J189" s="287"/>
      <c r="K189" s="287"/>
    </row>
    <row r="190" spans="1:14" ht="14.25" customHeight="1">
      <c r="A190" s="1"/>
      <c r="B190" s="141"/>
      <c r="C190" s="288"/>
      <c r="F190" s="287"/>
      <c r="G190" s="287"/>
      <c r="H190" s="29"/>
      <c r="J190" s="287"/>
      <c r="K190" s="287"/>
      <c r="L190" s="35"/>
    </row>
    <row r="191" spans="1:14" ht="14.25" customHeight="1">
      <c r="A191" s="1"/>
      <c r="B191" s="141"/>
      <c r="C191" s="286"/>
      <c r="F191" s="287"/>
      <c r="G191" s="287"/>
      <c r="H191" s="29"/>
      <c r="J191" s="287"/>
      <c r="K191" s="287"/>
      <c r="L191" s="35"/>
    </row>
    <row r="192" spans="1:14" ht="14.25" customHeight="1">
      <c r="A192" s="1"/>
      <c r="B192" s="141"/>
      <c r="C192" s="286"/>
      <c r="F192" s="287"/>
      <c r="G192" s="287"/>
      <c r="H192" s="29"/>
      <c r="J192" s="287"/>
      <c r="K192" s="287"/>
      <c r="N192" s="30"/>
    </row>
    <row r="193" spans="1:14" ht="14.25" customHeight="1">
      <c r="A193" s="1"/>
      <c r="B193" s="141"/>
      <c r="C193" s="286"/>
      <c r="F193" s="287"/>
      <c r="G193" s="287"/>
      <c r="H193" s="29"/>
      <c r="J193" s="287"/>
      <c r="K193" s="287"/>
    </row>
    <row r="194" spans="1:14" ht="14.25" customHeight="1">
      <c r="A194" s="1"/>
      <c r="B194" s="141"/>
      <c r="C194" s="288"/>
      <c r="F194" s="287"/>
      <c r="G194" s="287"/>
      <c r="H194" s="29"/>
      <c r="J194" s="287"/>
      <c r="K194" s="287"/>
      <c r="M194" s="30"/>
    </row>
    <row r="195" spans="1:14" ht="14.25" customHeight="1">
      <c r="A195" s="1"/>
      <c r="B195" s="141"/>
      <c r="C195" s="286"/>
      <c r="F195" s="287"/>
      <c r="G195" s="287"/>
      <c r="H195" s="29"/>
      <c r="J195" s="287"/>
      <c r="K195" s="287"/>
    </row>
    <row r="196" spans="1:14" ht="14.25" customHeight="1">
      <c r="A196" s="1"/>
      <c r="B196" s="141"/>
      <c r="C196" s="286"/>
      <c r="F196" s="287"/>
      <c r="G196" s="287"/>
      <c r="H196" s="29"/>
      <c r="J196" s="287"/>
      <c r="K196" s="287"/>
      <c r="M196" s="30"/>
      <c r="N196" s="30"/>
    </row>
    <row r="197" spans="1:14" ht="14.25" customHeight="1">
      <c r="A197" s="1"/>
      <c r="B197" s="141"/>
      <c r="C197" s="286"/>
      <c r="F197" s="287"/>
      <c r="G197" s="287"/>
      <c r="H197" s="29"/>
      <c r="J197" s="287"/>
      <c r="K197" s="287"/>
      <c r="L197" s="30"/>
      <c r="M197" s="30"/>
    </row>
    <row r="198" spans="1:14" ht="14.25" customHeight="1">
      <c r="A198" s="1"/>
      <c r="B198" s="141"/>
      <c r="C198" s="286"/>
      <c r="F198" s="287"/>
      <c r="G198" s="287"/>
      <c r="H198" s="29"/>
      <c r="J198" s="287"/>
      <c r="K198" s="287"/>
    </row>
    <row r="199" spans="1:14" ht="14.25" customHeight="1">
      <c r="A199" s="1"/>
      <c r="B199" s="141"/>
      <c r="C199" s="286"/>
      <c r="F199" s="287"/>
      <c r="G199" s="287"/>
      <c r="H199" s="29"/>
      <c r="J199" s="287"/>
      <c r="K199" s="287"/>
      <c r="L199" s="30"/>
      <c r="M199" s="30"/>
    </row>
    <row r="200" spans="1:14" ht="14.25" customHeight="1">
      <c r="A200" s="1"/>
      <c r="B200" s="141"/>
      <c r="C200" s="286"/>
      <c r="F200" s="287"/>
      <c r="G200" s="287"/>
      <c r="H200" s="29"/>
      <c r="J200" s="287"/>
      <c r="K200" s="287"/>
      <c r="L200" s="30"/>
      <c r="N200" s="30"/>
    </row>
    <row r="201" spans="1:14" ht="14.25" customHeight="1">
      <c r="A201" s="1"/>
      <c r="B201" s="141"/>
      <c r="C201" s="286"/>
      <c r="F201" s="287"/>
      <c r="G201" s="287"/>
      <c r="H201" s="29"/>
      <c r="J201" s="287"/>
      <c r="K201" s="287"/>
      <c r="M201" s="30"/>
    </row>
    <row r="202" spans="1:14" ht="14.25" customHeight="1">
      <c r="A202" s="1"/>
      <c r="B202" s="141"/>
      <c r="C202" s="286"/>
      <c r="F202" s="287"/>
      <c r="G202" s="287"/>
      <c r="H202" s="29"/>
      <c r="J202" s="287"/>
      <c r="K202" s="287"/>
      <c r="L202" s="30"/>
      <c r="M202" s="30"/>
      <c r="N202" s="30"/>
    </row>
    <row r="203" spans="1:14" ht="14.25" customHeight="1">
      <c r="A203" s="1"/>
      <c r="B203" s="141"/>
      <c r="C203" s="288"/>
      <c r="F203" s="287"/>
      <c r="G203" s="287"/>
      <c r="H203" s="29"/>
      <c r="J203" s="287"/>
      <c r="K203" s="287"/>
    </row>
    <row r="204" spans="1:14" ht="14.25" customHeight="1">
      <c r="A204" s="1"/>
      <c r="B204" s="141"/>
      <c r="C204" s="288"/>
      <c r="F204" s="287"/>
      <c r="G204" s="287"/>
      <c r="H204" s="29"/>
      <c r="J204" s="287"/>
      <c r="K204" s="287"/>
      <c r="L204" s="30"/>
      <c r="M204" s="30"/>
      <c r="N204" s="30"/>
    </row>
    <row r="205" spans="1:14" ht="14.25" customHeight="1">
      <c r="A205" s="1"/>
      <c r="B205" s="141"/>
      <c r="C205" s="288"/>
      <c r="F205" s="287"/>
      <c r="G205" s="287"/>
      <c r="H205" s="29"/>
      <c r="J205" s="287"/>
      <c r="K205" s="287"/>
      <c r="L205" s="30"/>
      <c r="N205" s="30"/>
    </row>
    <row r="206" spans="1:14" ht="14.25" customHeight="1">
      <c r="A206" s="1"/>
      <c r="B206" s="141"/>
      <c r="C206" s="286"/>
      <c r="F206" s="287"/>
      <c r="G206" s="287"/>
      <c r="H206" s="29"/>
      <c r="J206" s="287"/>
      <c r="K206" s="287"/>
      <c r="M206" s="30"/>
    </row>
    <row r="207" spans="1:14" ht="14.25" customHeight="1">
      <c r="A207" s="1"/>
      <c r="B207" s="141"/>
      <c r="C207" s="288"/>
      <c r="F207" s="287"/>
      <c r="G207" s="287"/>
      <c r="H207" s="29"/>
      <c r="J207" s="287"/>
      <c r="K207" s="287"/>
      <c r="L207" s="30"/>
    </row>
    <row r="208" spans="1:14" ht="14.25" customHeight="1">
      <c r="A208" s="1"/>
      <c r="B208" s="141"/>
      <c r="C208" s="286"/>
      <c r="F208" s="287"/>
      <c r="G208" s="287"/>
      <c r="H208" s="29"/>
      <c r="J208" s="287"/>
      <c r="K208" s="287"/>
    </row>
    <row r="209" spans="1:13" ht="14.25" customHeight="1">
      <c r="A209" s="1"/>
      <c r="B209" s="141"/>
      <c r="C209" s="288"/>
      <c r="F209" s="287"/>
      <c r="G209" s="287"/>
      <c r="H209" s="29"/>
      <c r="J209" s="287"/>
      <c r="K209" s="287"/>
      <c r="L209" s="30"/>
    </row>
    <row r="210" spans="1:13" ht="14.25" customHeight="1">
      <c r="A210" s="1"/>
      <c r="B210" s="141"/>
      <c r="C210" s="286"/>
      <c r="F210" s="287"/>
      <c r="G210" s="287"/>
      <c r="H210" s="29"/>
      <c r="J210" s="287"/>
      <c r="K210" s="287"/>
    </row>
    <row r="211" spans="1:13" ht="14.25" customHeight="1">
      <c r="A211" s="1"/>
      <c r="B211" s="141"/>
      <c r="C211" s="288"/>
      <c r="F211" s="287"/>
      <c r="G211" s="287"/>
      <c r="H211" s="29"/>
      <c r="J211" s="287"/>
      <c r="K211" s="287"/>
      <c r="M211" s="30"/>
    </row>
    <row r="212" spans="1:13" ht="14.25" customHeight="1">
      <c r="A212" s="1"/>
      <c r="B212" s="141"/>
      <c r="C212" s="288"/>
      <c r="F212" s="287"/>
      <c r="G212" s="287"/>
      <c r="H212" s="29"/>
      <c r="J212" s="287"/>
      <c r="K212" s="287"/>
    </row>
    <row r="213" spans="1:13" ht="14.25" customHeight="1">
      <c r="A213" s="1"/>
      <c r="B213" s="141"/>
      <c r="C213" s="288"/>
      <c r="F213" s="287"/>
      <c r="G213" s="287"/>
      <c r="H213" s="29"/>
      <c r="J213" s="287"/>
      <c r="K213" s="287"/>
    </row>
    <row r="214" spans="1:13" ht="14.25" customHeight="1">
      <c r="A214" s="1"/>
      <c r="B214" s="141"/>
      <c r="C214" s="286"/>
      <c r="F214" s="287"/>
      <c r="G214" s="287"/>
      <c r="H214" s="29"/>
      <c r="J214" s="287"/>
      <c r="K214" s="287"/>
      <c r="L214" s="30"/>
    </row>
    <row r="215" spans="1:13" ht="14.25" customHeight="1">
      <c r="A215" s="1"/>
      <c r="B215" s="141"/>
      <c r="C215" s="286"/>
      <c r="F215" s="287"/>
      <c r="G215" s="287"/>
      <c r="H215" s="29"/>
      <c r="J215" s="287"/>
      <c r="K215" s="287"/>
    </row>
    <row r="216" spans="1:13" ht="14.25" customHeight="1">
      <c r="A216" s="1"/>
      <c r="B216" s="141"/>
      <c r="C216" s="286"/>
      <c r="F216" s="287"/>
      <c r="G216" s="287"/>
      <c r="H216" s="29"/>
      <c r="J216" s="287"/>
      <c r="K216" s="287"/>
    </row>
    <row r="217" spans="1:13" ht="14.25" customHeight="1">
      <c r="A217" s="1"/>
      <c r="B217" s="141"/>
      <c r="C217" s="286"/>
      <c r="F217" s="287"/>
      <c r="G217" s="287"/>
      <c r="H217" s="29"/>
      <c r="J217" s="287"/>
      <c r="K217" s="287"/>
      <c r="M217" s="30"/>
    </row>
    <row r="218" spans="1:13" ht="14.25" customHeight="1">
      <c r="A218" s="1"/>
      <c r="B218" s="141"/>
      <c r="C218" s="288"/>
      <c r="F218" s="287"/>
      <c r="G218" s="287"/>
      <c r="H218" s="29"/>
      <c r="J218" s="287"/>
      <c r="K218" s="287"/>
    </row>
    <row r="219" spans="1:13" ht="14.25" customHeight="1">
      <c r="A219" s="1"/>
      <c r="B219" s="141"/>
      <c r="C219" s="288"/>
      <c r="F219" s="287"/>
      <c r="G219" s="287"/>
      <c r="H219" s="29"/>
      <c r="J219" s="287"/>
      <c r="K219" s="287"/>
    </row>
    <row r="220" spans="1:13" ht="14.25" customHeight="1">
      <c r="A220" s="1"/>
      <c r="B220" s="141"/>
      <c r="C220" s="288"/>
      <c r="F220" s="287"/>
      <c r="G220" s="287"/>
      <c r="H220" s="29"/>
      <c r="J220" s="287"/>
      <c r="K220" s="287"/>
      <c r="L220" s="30"/>
    </row>
    <row r="221" spans="1:13" ht="14.25" customHeight="1">
      <c r="A221" s="1"/>
      <c r="B221" s="141"/>
      <c r="C221" s="288"/>
      <c r="F221" s="287"/>
      <c r="G221" s="287"/>
      <c r="H221" s="29"/>
      <c r="J221" s="287"/>
      <c r="K221" s="287"/>
      <c r="M221" s="30"/>
    </row>
    <row r="222" spans="1:13" ht="14.25" customHeight="1">
      <c r="A222" s="1"/>
      <c r="B222" s="141"/>
      <c r="C222" s="288"/>
      <c r="F222" s="287"/>
      <c r="G222" s="287"/>
      <c r="H222" s="29"/>
      <c r="J222" s="287"/>
      <c r="K222" s="287"/>
    </row>
    <row r="223" spans="1:13" ht="14.25" customHeight="1">
      <c r="A223" s="1"/>
      <c r="B223" s="141"/>
      <c r="C223" s="288"/>
      <c r="F223" s="287"/>
      <c r="G223" s="287"/>
      <c r="H223" s="29"/>
      <c r="J223" s="287"/>
      <c r="K223" s="287"/>
    </row>
    <row r="224" spans="1:13" ht="14.25" customHeight="1">
      <c r="A224" s="1"/>
      <c r="B224" s="141"/>
      <c r="C224" s="288"/>
      <c r="F224" s="287"/>
      <c r="G224" s="287"/>
      <c r="H224" s="29"/>
      <c r="J224" s="287"/>
      <c r="K224" s="287"/>
      <c r="L224" s="30"/>
    </row>
    <row r="225" spans="1:13" ht="14.25" customHeight="1">
      <c r="A225" s="1"/>
      <c r="B225" s="141"/>
      <c r="C225" s="286"/>
      <c r="F225" s="287"/>
      <c r="G225" s="287"/>
      <c r="H225" s="29"/>
      <c r="J225" s="287"/>
      <c r="K225" s="287"/>
      <c r="M225" s="30"/>
    </row>
    <row r="226" spans="1:13" ht="14.25" customHeight="1">
      <c r="A226" s="1"/>
      <c r="B226" s="141"/>
      <c r="C226" s="286"/>
      <c r="F226" s="287"/>
      <c r="G226" s="287"/>
      <c r="H226" s="29"/>
      <c r="J226" s="287"/>
      <c r="K226" s="287"/>
    </row>
    <row r="227" spans="1:13" ht="14.25" customHeight="1">
      <c r="A227" s="1"/>
      <c r="B227" s="141"/>
      <c r="C227" s="286"/>
      <c r="F227" s="287"/>
      <c r="G227" s="287"/>
      <c r="H227" s="29"/>
      <c r="J227" s="287"/>
      <c r="K227" s="287"/>
      <c r="M227" s="30"/>
    </row>
    <row r="228" spans="1:13" ht="14.25" customHeight="1">
      <c r="A228" s="1"/>
      <c r="B228" s="141"/>
      <c r="C228" s="286"/>
      <c r="F228" s="287"/>
      <c r="G228" s="287"/>
      <c r="H228" s="29"/>
      <c r="J228" s="287"/>
      <c r="K228" s="287"/>
      <c r="L228" s="30"/>
    </row>
    <row r="229" spans="1:13" ht="14.25" customHeight="1">
      <c r="A229" s="1"/>
      <c r="B229" s="141"/>
      <c r="C229" s="286"/>
      <c r="F229" s="287"/>
      <c r="G229" s="287"/>
      <c r="H229" s="29"/>
      <c r="J229" s="287"/>
      <c r="K229" s="287"/>
      <c r="M229" s="30"/>
    </row>
    <row r="230" spans="1:13" ht="14.25" customHeight="1">
      <c r="A230" s="1"/>
      <c r="B230" s="141"/>
      <c r="C230" s="286"/>
      <c r="F230" s="287"/>
      <c r="G230" s="287"/>
      <c r="H230" s="29"/>
      <c r="J230" s="287"/>
      <c r="K230" s="287"/>
      <c r="L230" s="30"/>
      <c r="M230" s="30"/>
    </row>
    <row r="231" spans="1:13" ht="14.25" customHeight="1">
      <c r="A231" s="1"/>
      <c r="B231" s="141"/>
      <c r="C231" s="286"/>
      <c r="F231" s="287"/>
      <c r="G231" s="287"/>
      <c r="H231" s="29"/>
      <c r="J231" s="287"/>
      <c r="K231" s="287"/>
    </row>
    <row r="232" spans="1:13" ht="14.25" customHeight="1">
      <c r="A232" s="1"/>
      <c r="B232" s="141"/>
      <c r="C232" s="286"/>
      <c r="F232" s="287"/>
      <c r="G232" s="287"/>
      <c r="H232" s="29"/>
      <c r="J232" s="287"/>
      <c r="K232" s="287"/>
      <c r="L232" s="30"/>
    </row>
    <row r="233" spans="1:13" ht="14.25" customHeight="1">
      <c r="A233" s="1"/>
      <c r="B233" s="141"/>
      <c r="C233" s="288"/>
      <c r="F233" s="287"/>
      <c r="G233" s="287"/>
      <c r="H233" s="29"/>
      <c r="J233" s="287"/>
      <c r="K233" s="287"/>
      <c r="L233" s="30"/>
    </row>
    <row r="234" spans="1:13" ht="14.25" customHeight="1">
      <c r="A234" s="1"/>
      <c r="B234" s="141"/>
      <c r="C234" s="288"/>
      <c r="F234" s="287"/>
      <c r="G234" s="287"/>
      <c r="H234" s="29"/>
      <c r="J234" s="287"/>
      <c r="K234" s="287"/>
    </row>
    <row r="235" spans="1:13" ht="14.25" customHeight="1">
      <c r="A235" s="1"/>
      <c r="B235" s="141"/>
      <c r="C235" s="288"/>
      <c r="F235" s="287"/>
      <c r="G235" s="287"/>
      <c r="H235" s="29"/>
      <c r="J235" s="287"/>
      <c r="K235" s="287"/>
    </row>
    <row r="236" spans="1:13" ht="14.25" customHeight="1">
      <c r="A236" s="1"/>
      <c r="B236" s="141"/>
      <c r="C236" s="288"/>
      <c r="F236" s="287"/>
      <c r="G236" s="287"/>
      <c r="H236" s="29"/>
      <c r="J236" s="287"/>
      <c r="K236" s="287"/>
    </row>
    <row r="237" spans="1:13" ht="14.25" customHeight="1">
      <c r="A237" s="1"/>
      <c r="B237" s="141"/>
      <c r="C237" s="286"/>
      <c r="F237" s="287"/>
      <c r="G237" s="287"/>
      <c r="H237" s="29"/>
      <c r="J237" s="287"/>
      <c r="K237" s="287"/>
    </row>
    <row r="238" spans="1:13" ht="14.25" customHeight="1">
      <c r="A238" s="1"/>
      <c r="B238" s="141"/>
      <c r="C238" s="286"/>
      <c r="F238" s="287"/>
      <c r="G238" s="287"/>
      <c r="H238" s="29"/>
      <c r="J238" s="287"/>
      <c r="K238" s="287"/>
    </row>
    <row r="239" spans="1:13" ht="14.25" customHeight="1">
      <c r="A239" s="1"/>
      <c r="B239" s="141"/>
      <c r="C239" s="286"/>
      <c r="F239" s="287"/>
      <c r="G239" s="287"/>
      <c r="H239" s="29"/>
      <c r="J239" s="287"/>
      <c r="K239" s="287"/>
    </row>
    <row r="240" spans="1:13" ht="14.25" customHeight="1">
      <c r="A240" s="1"/>
      <c r="B240" s="141"/>
      <c r="C240" s="286"/>
      <c r="F240" s="287"/>
      <c r="G240" s="287"/>
      <c r="H240" s="29"/>
      <c r="J240" s="287"/>
      <c r="K240" s="287"/>
    </row>
    <row r="241" spans="1:11" ht="14.25" customHeight="1">
      <c r="A241" s="1"/>
      <c r="B241" s="141"/>
      <c r="C241" s="286"/>
      <c r="F241" s="287"/>
      <c r="G241" s="287"/>
      <c r="H241" s="29"/>
      <c r="J241" s="287"/>
      <c r="K241" s="287"/>
    </row>
    <row r="242" spans="1:11" ht="14.25" customHeight="1">
      <c r="A242" s="1"/>
      <c r="B242" s="141"/>
      <c r="C242" s="286"/>
      <c r="F242" s="287"/>
      <c r="G242" s="287"/>
      <c r="H242" s="29"/>
      <c r="J242" s="287"/>
      <c r="K242" s="287"/>
    </row>
    <row r="243" spans="1:11" ht="14.25" customHeight="1">
      <c r="A243" s="1"/>
      <c r="B243" s="141"/>
      <c r="C243" s="286"/>
      <c r="F243" s="287"/>
      <c r="G243" s="287"/>
      <c r="H243" s="29"/>
      <c r="J243" s="287"/>
      <c r="K243" s="287"/>
    </row>
    <row r="244" spans="1:11" ht="14.25" customHeight="1">
      <c r="A244" s="1"/>
      <c r="B244" s="141"/>
      <c r="C244" s="286"/>
      <c r="F244" s="287"/>
      <c r="G244" s="287"/>
      <c r="H244" s="29"/>
      <c r="J244" s="287"/>
      <c r="K244" s="287"/>
    </row>
    <row r="245" spans="1:11" ht="14.25" customHeight="1">
      <c r="A245" s="1"/>
      <c r="B245" s="141"/>
      <c r="C245" s="286"/>
      <c r="F245" s="287"/>
      <c r="G245" s="287"/>
      <c r="H245" s="29"/>
      <c r="J245" s="287"/>
      <c r="K245" s="287"/>
    </row>
    <row r="246" spans="1:11" ht="14.25" customHeight="1">
      <c r="A246" s="1"/>
      <c r="B246" s="141"/>
      <c r="C246" s="286"/>
      <c r="F246" s="287"/>
      <c r="G246" s="287"/>
      <c r="H246" s="29"/>
      <c r="J246" s="287"/>
      <c r="K246" s="287"/>
    </row>
    <row r="247" spans="1:11" ht="14.25" customHeight="1">
      <c r="A247" s="1"/>
      <c r="B247" s="141"/>
      <c r="C247" s="286"/>
      <c r="F247" s="287"/>
      <c r="G247" s="287"/>
      <c r="H247" s="29"/>
      <c r="J247" s="287"/>
      <c r="K247" s="287"/>
    </row>
    <row r="248" spans="1:11" ht="14.25" customHeight="1">
      <c r="A248" s="1"/>
      <c r="B248" s="141"/>
      <c r="C248" s="286"/>
      <c r="F248" s="287"/>
      <c r="G248" s="287"/>
      <c r="H248" s="29"/>
      <c r="J248" s="287"/>
      <c r="K248" s="287"/>
    </row>
    <row r="249" spans="1:11" ht="14.25" customHeight="1">
      <c r="A249" s="1"/>
      <c r="B249" s="141"/>
      <c r="C249" s="286"/>
      <c r="F249" s="287"/>
      <c r="G249" s="287"/>
      <c r="H249" s="29"/>
      <c r="J249" s="287"/>
      <c r="K249" s="287"/>
    </row>
    <row r="250" spans="1:11" ht="14.25" customHeight="1">
      <c r="A250" s="1"/>
      <c r="B250" s="141"/>
      <c r="C250" s="288"/>
      <c r="F250" s="287"/>
      <c r="G250" s="287"/>
      <c r="H250" s="29"/>
      <c r="J250" s="287"/>
      <c r="K250" s="287"/>
    </row>
    <row r="251" spans="1:11" ht="14.25" customHeight="1">
      <c r="A251" s="1"/>
      <c r="B251" s="141"/>
      <c r="C251" s="286"/>
      <c r="F251" s="287"/>
      <c r="G251" s="287"/>
      <c r="H251" s="29"/>
      <c r="J251" s="287"/>
      <c r="K251" s="287"/>
    </row>
    <row r="252" spans="1:11" ht="14.25" customHeight="1">
      <c r="A252" s="1"/>
      <c r="B252" s="141"/>
      <c r="C252" s="286"/>
      <c r="F252" s="287"/>
      <c r="G252" s="287"/>
      <c r="H252" s="29"/>
      <c r="J252" s="287"/>
      <c r="K252" s="287"/>
    </row>
    <row r="253" spans="1:11" ht="14.25" customHeight="1">
      <c r="A253" s="1"/>
      <c r="B253" s="141"/>
      <c r="C253" s="286"/>
      <c r="F253" s="287"/>
      <c r="G253" s="287"/>
      <c r="H253" s="29"/>
      <c r="J253" s="287"/>
      <c r="K253" s="287"/>
    </row>
    <row r="254" spans="1:11" ht="14.25" customHeight="1">
      <c r="A254" s="1"/>
      <c r="B254" s="141"/>
      <c r="C254" s="288"/>
      <c r="F254" s="287"/>
      <c r="G254" s="287"/>
      <c r="H254" s="29"/>
      <c r="J254" s="287"/>
      <c r="K254" s="287"/>
    </row>
    <row r="255" spans="1:11" ht="14.25" customHeight="1">
      <c r="A255" s="1"/>
      <c r="B255" s="141"/>
      <c r="C255" s="286"/>
      <c r="F255" s="287"/>
      <c r="G255" s="287"/>
      <c r="H255" s="29"/>
      <c r="J255" s="287"/>
      <c r="K255" s="287"/>
    </row>
    <row r="256" spans="1:11" ht="14.25" customHeight="1">
      <c r="A256" s="1"/>
      <c r="B256" s="141"/>
      <c r="C256" s="288"/>
      <c r="F256" s="287"/>
      <c r="G256" s="287"/>
      <c r="H256" s="29"/>
      <c r="J256" s="287"/>
      <c r="K256" s="287"/>
    </row>
    <row r="257" spans="1:11" ht="14.25" customHeight="1">
      <c r="A257" s="1"/>
      <c r="B257" s="141"/>
      <c r="C257" s="286"/>
      <c r="F257" s="287"/>
      <c r="G257" s="287"/>
      <c r="H257" s="29"/>
      <c r="J257" s="287"/>
      <c r="K257" s="287"/>
    </row>
    <row r="258" spans="1:11" ht="14.25" customHeight="1">
      <c r="A258" s="1"/>
      <c r="B258" s="141"/>
      <c r="C258" s="286"/>
      <c r="F258" s="287"/>
      <c r="G258" s="287"/>
      <c r="H258" s="29"/>
      <c r="J258" s="287"/>
      <c r="K258" s="287"/>
    </row>
    <row r="259" spans="1:11" ht="14.25" customHeight="1">
      <c r="A259" s="1"/>
      <c r="B259" s="141"/>
      <c r="C259" s="286"/>
      <c r="F259" s="287"/>
      <c r="G259" s="287"/>
      <c r="H259" s="29"/>
      <c r="J259" s="287"/>
      <c r="K259" s="287"/>
    </row>
    <row r="260" spans="1:11" ht="14.25" customHeight="1">
      <c r="A260" s="1"/>
      <c r="B260" s="141"/>
      <c r="C260" s="286"/>
      <c r="F260" s="287"/>
      <c r="G260" s="287"/>
      <c r="H260" s="29"/>
      <c r="J260" s="287"/>
      <c r="K260" s="287"/>
    </row>
    <row r="261" spans="1:11" ht="14.25" customHeight="1">
      <c r="A261" s="1"/>
      <c r="B261" s="141"/>
      <c r="C261" s="286"/>
      <c r="F261" s="287"/>
      <c r="G261" s="287"/>
      <c r="H261" s="29"/>
      <c r="J261" s="287"/>
      <c r="K261" s="287"/>
    </row>
    <row r="262" spans="1:11" ht="14.25" customHeight="1">
      <c r="A262" s="1"/>
      <c r="B262" s="141"/>
      <c r="C262" s="286"/>
      <c r="F262" s="287"/>
      <c r="G262" s="287"/>
      <c r="H262" s="29"/>
      <c r="J262" s="287"/>
      <c r="K262" s="287"/>
    </row>
    <row r="263" spans="1:11" ht="14.25" customHeight="1">
      <c r="A263" s="1"/>
      <c r="B263" s="141"/>
      <c r="C263" s="286"/>
      <c r="F263" s="287"/>
      <c r="G263" s="287"/>
      <c r="H263" s="29"/>
      <c r="J263" s="287"/>
      <c r="K263" s="287"/>
    </row>
    <row r="264" spans="1:11" ht="14.25" customHeight="1">
      <c r="A264" s="1"/>
      <c r="B264" s="141"/>
      <c r="C264" s="286"/>
      <c r="F264" s="287"/>
      <c r="G264" s="287"/>
      <c r="H264" s="29"/>
      <c r="J264" s="287"/>
      <c r="K264" s="287"/>
    </row>
    <row r="265" spans="1:11" ht="14.25" customHeight="1">
      <c r="A265" s="1"/>
      <c r="B265" s="141"/>
      <c r="C265" s="286"/>
      <c r="F265" s="287"/>
      <c r="G265" s="287"/>
      <c r="H265" s="29"/>
      <c r="J265" s="287"/>
      <c r="K265" s="287"/>
    </row>
    <row r="266" spans="1:11" ht="14.25" customHeight="1">
      <c r="A266" s="1"/>
      <c r="B266" s="141"/>
      <c r="C266" s="286"/>
      <c r="F266" s="287"/>
      <c r="G266" s="287"/>
      <c r="H266" s="29"/>
      <c r="J266" s="287"/>
      <c r="K266" s="287"/>
    </row>
    <row r="267" spans="1:11" ht="14.25" customHeight="1">
      <c r="A267" s="1"/>
      <c r="B267" s="141"/>
      <c r="C267" s="286"/>
      <c r="F267" s="287"/>
      <c r="G267" s="287"/>
      <c r="H267" s="29"/>
      <c r="J267" s="287"/>
      <c r="K267" s="287"/>
    </row>
    <row r="268" spans="1:11" ht="14.25" customHeight="1">
      <c r="A268" s="1"/>
      <c r="B268" s="141"/>
      <c r="C268" s="286"/>
      <c r="F268" s="287"/>
      <c r="G268" s="287"/>
      <c r="H268" s="29"/>
      <c r="J268" s="287"/>
      <c r="K268" s="287"/>
    </row>
    <row r="269" spans="1:11" ht="14.25" customHeight="1">
      <c r="A269" s="1"/>
      <c r="B269" s="141"/>
      <c r="C269" s="286"/>
      <c r="F269" s="287"/>
      <c r="G269" s="287"/>
      <c r="H269" s="29"/>
      <c r="J269" s="287"/>
      <c r="K269" s="287"/>
    </row>
    <row r="270" spans="1:11" ht="14.25" customHeight="1">
      <c r="A270" s="1"/>
      <c r="B270" s="141"/>
      <c r="C270" s="286"/>
      <c r="F270" s="287"/>
      <c r="G270" s="287"/>
      <c r="H270" s="29"/>
      <c r="J270" s="287"/>
      <c r="K270" s="287"/>
    </row>
    <row r="271" spans="1:11" ht="14.25" customHeight="1">
      <c r="A271" s="1"/>
      <c r="B271" s="141"/>
      <c r="C271" s="286"/>
      <c r="F271" s="287"/>
      <c r="G271" s="287"/>
      <c r="H271" s="29"/>
      <c r="J271" s="287"/>
      <c r="K271" s="287"/>
    </row>
    <row r="272" spans="1:11" ht="14.25" customHeight="1">
      <c r="A272" s="1"/>
      <c r="B272" s="141"/>
      <c r="C272" s="286"/>
      <c r="F272" s="287"/>
      <c r="G272" s="287"/>
      <c r="H272" s="29"/>
      <c r="J272" s="287"/>
      <c r="K272" s="287"/>
    </row>
    <row r="273" spans="1:11" ht="14.25" customHeight="1">
      <c r="A273" s="1"/>
      <c r="B273" s="141"/>
      <c r="C273" s="286"/>
      <c r="F273" s="287"/>
      <c r="G273" s="287"/>
      <c r="H273" s="29"/>
      <c r="J273" s="287"/>
      <c r="K273" s="287"/>
    </row>
    <row r="274" spans="1:11" ht="14.25" customHeight="1">
      <c r="A274" s="1"/>
      <c r="C274" s="286"/>
      <c r="F274" s="287"/>
      <c r="G274" s="287"/>
      <c r="H274" s="29"/>
      <c r="J274" s="287"/>
      <c r="K274" s="287"/>
    </row>
    <row r="275" spans="1:11" ht="14.25" customHeight="1">
      <c r="A275" s="1"/>
      <c r="B275" s="286"/>
      <c r="C275" s="286"/>
      <c r="F275" s="287"/>
      <c r="G275" s="287"/>
      <c r="H275" s="29"/>
      <c r="J275" s="287"/>
      <c r="K275" s="287"/>
    </row>
    <row r="276" spans="1:11" ht="14.25" customHeight="1">
      <c r="A276" s="1"/>
      <c r="B276" s="286"/>
      <c r="C276" s="286"/>
      <c r="F276" s="287"/>
      <c r="G276" s="287"/>
      <c r="H276" s="29"/>
      <c r="J276" s="287"/>
      <c r="K276" s="287"/>
    </row>
    <row r="277" spans="1:11" ht="14.25" customHeight="1">
      <c r="A277" s="1"/>
      <c r="C277" s="286"/>
      <c r="F277" s="287"/>
      <c r="G277" s="287"/>
      <c r="H277" s="29"/>
      <c r="J277" s="287"/>
      <c r="K277" s="287"/>
    </row>
    <row r="278" spans="1:11" ht="14.25" customHeight="1">
      <c r="A278" s="1"/>
      <c r="B278" s="286"/>
      <c r="C278" s="286"/>
      <c r="F278" s="287"/>
      <c r="G278" s="287"/>
      <c r="H278" s="29"/>
      <c r="J278" s="287"/>
      <c r="K278" s="287"/>
    </row>
    <row r="279" spans="1:11" ht="14.25" customHeight="1">
      <c r="A279" s="1"/>
      <c r="B279" s="286"/>
      <c r="C279" s="286"/>
      <c r="F279" s="287"/>
      <c r="G279" s="287"/>
      <c r="H279" s="29"/>
      <c r="J279" s="287"/>
      <c r="K279" s="287"/>
    </row>
    <row r="280" spans="1:11" ht="14.25" customHeight="1">
      <c r="A280" s="1"/>
      <c r="B280" s="286"/>
      <c r="C280" s="286"/>
      <c r="F280" s="287"/>
      <c r="G280" s="287"/>
      <c r="H280" s="29"/>
      <c r="J280" s="287"/>
      <c r="K280" s="287"/>
    </row>
    <row r="281" spans="1:11" ht="14.25" customHeight="1">
      <c r="A281" s="1"/>
      <c r="B281" s="286"/>
      <c r="C281" s="286"/>
      <c r="F281" s="287"/>
      <c r="G281" s="287"/>
      <c r="H281" s="29"/>
      <c r="J281" s="287"/>
      <c r="K281" s="287"/>
    </row>
    <row r="282" spans="1:11" ht="14.25" customHeight="1">
      <c r="A282" s="1"/>
      <c r="B282" s="286"/>
      <c r="C282" s="286"/>
      <c r="F282" s="287"/>
      <c r="G282" s="287"/>
      <c r="H282" s="29"/>
      <c r="J282" s="287"/>
      <c r="K282" s="287"/>
    </row>
    <row r="283" spans="1:11" ht="14.25" customHeight="1">
      <c r="A283" s="1"/>
      <c r="B283" s="286"/>
      <c r="C283" s="286"/>
      <c r="F283" s="287"/>
      <c r="G283" s="287"/>
      <c r="H283" s="29"/>
      <c r="J283" s="287"/>
      <c r="K283" s="287"/>
    </row>
    <row r="284" spans="1:11" ht="14.25" customHeight="1">
      <c r="A284" s="1"/>
      <c r="B284" s="286"/>
      <c r="C284" s="286"/>
      <c r="F284" s="287"/>
      <c r="G284" s="287"/>
      <c r="H284" s="29"/>
      <c r="J284" s="287"/>
      <c r="K284" s="287"/>
    </row>
    <row r="285" spans="1:11" ht="14.25" customHeight="1">
      <c r="A285" s="1"/>
      <c r="B285" s="286"/>
      <c r="C285" s="288"/>
      <c r="F285" s="287"/>
      <c r="G285" s="287"/>
      <c r="H285" s="29"/>
      <c r="J285" s="287"/>
      <c r="K285" s="287"/>
    </row>
    <row r="286" spans="1:11" ht="14.25" customHeight="1">
      <c r="A286" s="1"/>
      <c r="B286" s="286"/>
      <c r="C286" s="286"/>
      <c r="F286" s="287"/>
      <c r="G286" s="287"/>
      <c r="H286" s="29"/>
      <c r="J286" s="287"/>
      <c r="K286" s="287"/>
    </row>
    <row r="287" spans="1:11" ht="14.25" customHeight="1">
      <c r="A287" s="1"/>
      <c r="B287" s="286"/>
      <c r="C287" s="286"/>
      <c r="F287" s="287"/>
      <c r="G287" s="287"/>
      <c r="H287" s="29"/>
      <c r="J287" s="287"/>
      <c r="K287" s="287"/>
    </row>
    <row r="288" spans="1:11" ht="14.25" customHeight="1">
      <c r="A288" s="1"/>
      <c r="B288" s="286"/>
      <c r="C288" s="286"/>
      <c r="F288" s="287"/>
      <c r="G288" s="287"/>
      <c r="H288" s="29"/>
      <c r="J288" s="287"/>
      <c r="K288" s="287"/>
    </row>
    <row r="289" spans="1:11" ht="14.25" customHeight="1">
      <c r="A289" s="1"/>
      <c r="B289" s="286"/>
      <c r="C289" s="286"/>
      <c r="F289" s="287"/>
      <c r="G289" s="287"/>
      <c r="H289" s="29"/>
      <c r="J289" s="287"/>
      <c r="K289" s="287"/>
    </row>
    <row r="290" spans="1:11" ht="14.25" customHeight="1">
      <c r="A290" s="1"/>
      <c r="B290" s="286"/>
      <c r="C290" s="286"/>
      <c r="F290" s="287"/>
      <c r="G290" s="287"/>
      <c r="H290" s="29"/>
      <c r="J290" s="287"/>
      <c r="K290" s="287"/>
    </row>
    <row r="291" spans="1:11" ht="14.25" customHeight="1">
      <c r="A291" s="1"/>
      <c r="B291" s="286"/>
      <c r="C291" s="288"/>
      <c r="F291" s="287"/>
      <c r="G291" s="287"/>
      <c r="H291" s="29"/>
      <c r="J291" s="287"/>
      <c r="K291" s="287"/>
    </row>
    <row r="292" spans="1:11" ht="14.25" customHeight="1">
      <c r="A292" s="1"/>
      <c r="B292" s="286"/>
      <c r="C292" s="286"/>
      <c r="F292" s="287"/>
      <c r="G292" s="287"/>
      <c r="H292" s="29"/>
      <c r="J292" s="287"/>
      <c r="K292" s="287"/>
    </row>
    <row r="293" spans="1:11" ht="14.25" customHeight="1">
      <c r="A293" s="1"/>
      <c r="B293" s="286"/>
      <c r="C293" s="286"/>
      <c r="F293" s="287"/>
      <c r="G293" s="287"/>
      <c r="H293" s="29"/>
      <c r="J293" s="287"/>
      <c r="K293" s="287"/>
    </row>
    <row r="294" spans="1:11" ht="14.25" customHeight="1">
      <c r="A294" s="1"/>
      <c r="B294" s="286"/>
      <c r="C294" s="286"/>
      <c r="F294" s="287"/>
      <c r="G294" s="287"/>
      <c r="H294" s="29"/>
      <c r="J294" s="287"/>
      <c r="K294" s="287"/>
    </row>
    <row r="295" spans="1:11" ht="14.25" customHeight="1">
      <c r="A295" s="1"/>
      <c r="B295" s="286"/>
      <c r="C295" s="286"/>
      <c r="F295" s="287"/>
      <c r="G295" s="287"/>
      <c r="H295" s="29"/>
      <c r="J295" s="287"/>
      <c r="K295" s="287"/>
    </row>
    <row r="296" spans="1:11" ht="14.25" customHeight="1">
      <c r="A296" s="1"/>
      <c r="B296" s="286"/>
      <c r="C296" s="286"/>
      <c r="F296" s="287"/>
      <c r="G296" s="287"/>
      <c r="H296" s="29"/>
      <c r="J296" s="287"/>
      <c r="K296" s="287"/>
    </row>
    <row r="297" spans="1:11" ht="14.25" customHeight="1">
      <c r="A297" s="1"/>
      <c r="B297" s="286"/>
      <c r="C297" s="286"/>
      <c r="F297" s="287"/>
      <c r="G297" s="287"/>
      <c r="H297" s="29"/>
      <c r="J297" s="287"/>
      <c r="K297" s="287"/>
    </row>
    <row r="298" spans="1:11" ht="14.25" customHeight="1">
      <c r="A298" s="1"/>
      <c r="B298" s="286"/>
      <c r="C298" s="286"/>
      <c r="E298" s="287"/>
      <c r="F298" s="287"/>
      <c r="G298" s="287"/>
      <c r="H298" s="29"/>
      <c r="J298" s="287"/>
      <c r="K298" s="287"/>
    </row>
    <row r="299" spans="1:11" ht="14.25" customHeight="1">
      <c r="A299" s="1"/>
      <c r="B299" s="286"/>
      <c r="C299" s="286"/>
      <c r="E299" s="287"/>
      <c r="F299" s="287"/>
      <c r="G299" s="287"/>
      <c r="H299" s="29"/>
      <c r="J299" s="287"/>
      <c r="K299" s="287"/>
    </row>
    <row r="300" spans="1:11" ht="14.25" customHeight="1">
      <c r="A300" s="1"/>
      <c r="B300" s="286"/>
      <c r="C300" s="288"/>
      <c r="E300" s="287"/>
      <c r="F300" s="287"/>
      <c r="G300" s="287"/>
      <c r="H300" s="29"/>
      <c r="J300" s="287"/>
      <c r="K300" s="287"/>
    </row>
    <row r="301" spans="1:11" ht="14.25" customHeight="1">
      <c r="A301" s="1"/>
      <c r="B301" s="286"/>
      <c r="C301" s="286"/>
      <c r="E301" s="287"/>
      <c r="F301" s="287"/>
      <c r="G301" s="287"/>
      <c r="H301" s="29"/>
      <c r="J301" s="287"/>
      <c r="K301" s="287"/>
    </row>
    <row r="302" spans="1:11" ht="14.25" customHeight="1">
      <c r="A302" s="1"/>
      <c r="B302" s="286"/>
      <c r="C302" s="286"/>
      <c r="E302" s="287"/>
      <c r="F302" s="287"/>
      <c r="G302" s="287"/>
      <c r="H302" s="29"/>
      <c r="K302" s="287"/>
    </row>
    <row r="303" spans="1:11" ht="14.25" customHeight="1">
      <c r="A303" s="1"/>
      <c r="B303" s="286"/>
      <c r="C303" s="29"/>
      <c r="E303" s="287"/>
      <c r="F303" s="287"/>
      <c r="G303" s="287"/>
      <c r="H303" s="29"/>
      <c r="K303" s="287"/>
    </row>
    <row r="304" spans="1:11" ht="14.25" customHeight="1">
      <c r="A304" s="1"/>
      <c r="B304" s="286"/>
      <c r="C304" s="29"/>
      <c r="E304" s="287"/>
      <c r="F304" s="287"/>
      <c r="G304" s="287"/>
      <c r="H304" s="29"/>
      <c r="K304" s="287"/>
    </row>
    <row r="305" spans="1:11" ht="14.25" customHeight="1">
      <c r="A305" s="1"/>
      <c r="B305" s="286"/>
      <c r="C305" s="29"/>
      <c r="E305" s="287"/>
      <c r="F305" s="287"/>
      <c r="G305" s="287"/>
      <c r="H305" s="29"/>
      <c r="K305" s="287"/>
    </row>
    <row r="306" spans="1:11" ht="14.25" customHeight="1">
      <c r="A306" s="1"/>
      <c r="C306" s="287"/>
      <c r="E306" s="287"/>
      <c r="F306" s="287"/>
      <c r="G306" s="287"/>
      <c r="H306" s="29"/>
      <c r="K306" s="287"/>
    </row>
    <row r="307" spans="1:11" ht="14.25" customHeight="1">
      <c r="A307" s="1"/>
      <c r="C307" s="287"/>
      <c r="E307" s="287"/>
      <c r="F307" s="287"/>
      <c r="G307" s="287"/>
      <c r="H307" s="29"/>
      <c r="K307" s="287"/>
    </row>
    <row r="308" spans="1:11" ht="14.25" customHeight="1">
      <c r="A308" s="1"/>
      <c r="C308" s="287"/>
      <c r="E308" s="287"/>
      <c r="F308" s="287"/>
      <c r="G308" s="287"/>
      <c r="H308" s="29"/>
      <c r="K308" s="287"/>
    </row>
    <row r="309" spans="1:11" ht="14.25" customHeight="1">
      <c r="A309" s="1"/>
      <c r="C309" s="287"/>
      <c r="E309" s="287"/>
      <c r="F309" s="287"/>
      <c r="G309" s="287"/>
      <c r="H309" s="29"/>
      <c r="K309" s="287"/>
    </row>
    <row r="310" spans="1:11" ht="14.25" customHeight="1">
      <c r="A310" s="1"/>
      <c r="B310" s="286"/>
      <c r="C310" s="287"/>
      <c r="E310" s="287"/>
      <c r="F310" s="287"/>
      <c r="G310" s="287"/>
      <c r="H310" s="29"/>
      <c r="K310" s="287"/>
    </row>
    <row r="311" spans="1:11" ht="14.25" customHeight="1">
      <c r="A311" s="1"/>
      <c r="B311" s="286"/>
      <c r="C311" s="29"/>
      <c r="E311" s="287"/>
      <c r="F311" s="287"/>
      <c r="G311" s="287"/>
      <c r="H311" s="29"/>
      <c r="K311" s="287"/>
    </row>
    <row r="312" spans="1:11" ht="14.25" customHeight="1">
      <c r="A312" s="1"/>
      <c r="B312" s="286"/>
      <c r="C312" s="29"/>
      <c r="E312" s="287"/>
      <c r="F312" s="287"/>
      <c r="G312" s="287"/>
      <c r="H312" s="29"/>
      <c r="K312" s="287"/>
    </row>
    <row r="313" spans="1:11" ht="14.25" customHeight="1">
      <c r="A313" s="1"/>
      <c r="C313" s="29"/>
      <c r="E313" s="287"/>
      <c r="F313" s="287"/>
      <c r="G313" s="287"/>
      <c r="H313" s="29"/>
      <c r="K313" s="287"/>
    </row>
    <row r="314" spans="1:11" ht="14.25" customHeight="1">
      <c r="A314" s="1"/>
      <c r="B314" s="286"/>
      <c r="C314" s="29"/>
      <c r="E314" s="287"/>
      <c r="F314" s="287"/>
      <c r="G314" s="287"/>
      <c r="H314" s="29"/>
      <c r="K314" s="287"/>
    </row>
    <row r="315" spans="1:11" ht="14.25" customHeight="1">
      <c r="A315" s="1"/>
      <c r="B315" s="286"/>
      <c r="C315" s="29"/>
      <c r="E315" s="287"/>
      <c r="F315" s="287"/>
      <c r="G315" s="287"/>
      <c r="H315" s="29"/>
      <c r="K315" s="287"/>
    </row>
    <row r="316" spans="1:11" ht="14.25" customHeight="1">
      <c r="A316" s="1"/>
      <c r="B316" s="286"/>
      <c r="C316" s="287"/>
      <c r="E316" s="287"/>
      <c r="F316" s="287"/>
      <c r="G316" s="287"/>
      <c r="H316" s="29"/>
      <c r="K316" s="287"/>
    </row>
    <row r="317" spans="1:11" ht="14.25" customHeight="1">
      <c r="A317" s="1"/>
      <c r="C317" s="287"/>
      <c r="E317" s="287"/>
      <c r="F317" s="287"/>
      <c r="G317" s="287"/>
      <c r="H317" s="29"/>
      <c r="K317" s="287"/>
    </row>
    <row r="318" spans="1:11" ht="14.25" customHeight="1">
      <c r="A318" s="1"/>
      <c r="B318" s="286"/>
      <c r="C318" s="287"/>
      <c r="E318" s="287"/>
      <c r="F318" s="287"/>
      <c r="G318" s="287"/>
      <c r="H318" s="29"/>
      <c r="K318" s="287"/>
    </row>
    <row r="319" spans="1:11" ht="14.25" customHeight="1">
      <c r="A319" s="1"/>
      <c r="B319" s="286"/>
      <c r="C319" s="287"/>
      <c r="E319" s="287"/>
      <c r="F319" s="287"/>
      <c r="G319" s="287"/>
      <c r="H319" s="29"/>
      <c r="K319" s="287"/>
    </row>
    <row r="320" spans="1:11" ht="14.25" customHeight="1">
      <c r="A320" s="1"/>
      <c r="B320" s="286"/>
      <c r="C320" s="287"/>
      <c r="E320" s="287"/>
      <c r="F320" s="287"/>
      <c r="G320" s="287"/>
      <c r="H320" s="29"/>
      <c r="K320" s="287"/>
    </row>
    <row r="321" spans="1:11" ht="14.25" customHeight="1">
      <c r="A321" s="1"/>
      <c r="B321" s="286"/>
      <c r="C321" s="287"/>
      <c r="E321" s="287"/>
      <c r="F321" s="287"/>
      <c r="G321" s="287"/>
      <c r="H321" s="29"/>
      <c r="K321" s="287"/>
    </row>
    <row r="322" spans="1:11" ht="14.25" customHeight="1">
      <c r="A322" s="1"/>
      <c r="B322" s="286"/>
      <c r="C322" s="287"/>
      <c r="E322" s="287"/>
      <c r="F322" s="287"/>
      <c r="G322" s="287"/>
      <c r="H322" s="29"/>
      <c r="K322" s="287"/>
    </row>
    <row r="323" spans="1:11" ht="14.25" customHeight="1">
      <c r="A323" s="1"/>
      <c r="B323" s="286"/>
      <c r="C323" s="287"/>
      <c r="E323" s="287"/>
      <c r="F323" s="287"/>
      <c r="G323" s="287"/>
      <c r="H323" s="29"/>
      <c r="K323" s="287"/>
    </row>
    <row r="324" spans="1:11" ht="14.25" customHeight="1">
      <c r="A324" s="1"/>
      <c r="C324" s="29"/>
      <c r="E324" s="287"/>
      <c r="F324" s="287"/>
      <c r="G324" s="287"/>
      <c r="H324" s="29"/>
      <c r="K324" s="287"/>
    </row>
    <row r="325" spans="1:11" ht="14.25" customHeight="1">
      <c r="A325" s="1"/>
      <c r="C325" s="29"/>
      <c r="E325" s="287"/>
      <c r="F325" s="287"/>
      <c r="G325" s="287"/>
      <c r="H325" s="29"/>
      <c r="J325" s="29"/>
      <c r="K325" s="287"/>
    </row>
    <row r="326" spans="1:11" ht="14.25" customHeight="1">
      <c r="A326" s="1"/>
      <c r="B326" s="286"/>
      <c r="C326" s="29"/>
      <c r="E326" s="287"/>
      <c r="F326" s="287"/>
      <c r="G326" s="29"/>
      <c r="I326" s="287"/>
      <c r="J326" s="29"/>
      <c r="K326" s="29"/>
    </row>
    <row r="327" spans="1:11" ht="14.25" customHeight="1">
      <c r="A327" s="1"/>
      <c r="B327" s="286"/>
      <c r="C327" s="287"/>
      <c r="E327" s="287"/>
      <c r="F327" s="287"/>
      <c r="G327" s="29"/>
      <c r="I327" s="287"/>
      <c r="J327" s="29"/>
      <c r="K327" s="29"/>
    </row>
    <row r="328" spans="1:11" ht="14.25" customHeight="1">
      <c r="A328" s="1"/>
      <c r="B328" s="286"/>
      <c r="C328" s="287"/>
      <c r="E328" s="287"/>
      <c r="F328" s="287"/>
      <c r="G328" s="29"/>
      <c r="I328" s="287"/>
      <c r="J328" s="29"/>
      <c r="K328" s="29"/>
    </row>
    <row r="329" spans="1:11" ht="14.25" customHeight="1">
      <c r="A329" s="1"/>
      <c r="C329" s="287"/>
      <c r="F329" s="287"/>
      <c r="G329" s="29"/>
      <c r="I329" s="287"/>
      <c r="J329" s="29"/>
      <c r="K329" s="29"/>
    </row>
    <row r="330" spans="1:11" ht="14.25" customHeight="1">
      <c r="A330" s="1"/>
      <c r="C330" s="29"/>
      <c r="F330" s="287"/>
      <c r="G330" s="29"/>
      <c r="I330" s="287"/>
      <c r="J330" s="29"/>
      <c r="K330" s="29"/>
    </row>
    <row r="331" spans="1:11" ht="14.25" customHeight="1">
      <c r="A331" s="1"/>
      <c r="C331" s="29"/>
      <c r="F331" s="287"/>
      <c r="G331" s="29"/>
      <c r="I331" s="287"/>
      <c r="J331" s="29"/>
      <c r="K331" s="29"/>
    </row>
    <row r="332" spans="1:11" ht="14.25" customHeight="1">
      <c r="A332" s="1"/>
      <c r="C332" s="29"/>
      <c r="F332" s="287"/>
      <c r="G332" s="29"/>
      <c r="I332" s="287"/>
      <c r="J332" s="29"/>
      <c r="K332" s="29"/>
    </row>
    <row r="333" spans="1:11" ht="14.25" customHeight="1">
      <c r="A333" s="1"/>
      <c r="C333" s="29"/>
      <c r="F333" s="287"/>
      <c r="G333" s="29"/>
      <c r="I333" s="29"/>
      <c r="J333" s="287"/>
      <c r="K333" s="29"/>
    </row>
    <row r="334" spans="1:11" ht="14.25" customHeight="1">
      <c r="A334" s="1"/>
      <c r="C334" s="29"/>
      <c r="F334" s="287"/>
      <c r="G334" s="29"/>
      <c r="I334" s="287"/>
      <c r="J334" s="29"/>
      <c r="K334" s="29"/>
    </row>
    <row r="335" spans="1:11" ht="14.25" customHeight="1">
      <c r="A335" s="1"/>
      <c r="C335" s="29"/>
      <c r="F335" s="287"/>
      <c r="G335" s="29"/>
      <c r="I335" s="287"/>
      <c r="J335" s="29"/>
      <c r="K335" s="29"/>
    </row>
    <row r="336" spans="1:11" ht="14.25" customHeight="1">
      <c r="A336" s="1"/>
      <c r="B336" s="1"/>
      <c r="C336" s="29"/>
      <c r="F336" s="287"/>
      <c r="G336" s="29"/>
      <c r="I336" s="287"/>
      <c r="J336" s="29"/>
      <c r="K336" s="29"/>
    </row>
    <row r="337" spans="1:11" ht="14.25" customHeight="1">
      <c r="A337" s="1"/>
      <c r="B337" s="1"/>
      <c r="C337" s="29"/>
      <c r="F337" s="287"/>
      <c r="G337" s="29"/>
      <c r="I337" s="287"/>
      <c r="J337" s="29"/>
      <c r="K337" s="29"/>
    </row>
    <row r="338" spans="1:11" ht="14.25" customHeight="1">
      <c r="A338" s="1"/>
      <c r="B338" s="1"/>
      <c r="C338" s="29"/>
      <c r="F338" s="287"/>
      <c r="G338" s="29"/>
      <c r="I338" s="287"/>
      <c r="J338" s="29"/>
      <c r="K338" s="29"/>
    </row>
    <row r="339" spans="1:11" ht="12.75" customHeight="1">
      <c r="A339" s="1"/>
      <c r="B339" s="1"/>
      <c r="C339" s="29"/>
      <c r="F339" s="287"/>
      <c r="G339" s="29"/>
      <c r="I339" s="287"/>
      <c r="J339" s="29"/>
      <c r="K339" s="29"/>
    </row>
    <row r="340" spans="1:11" ht="12.75" customHeight="1">
      <c r="A340" s="1"/>
      <c r="B340" s="1"/>
      <c r="C340" s="29"/>
      <c r="F340" s="287"/>
      <c r="G340" s="29"/>
      <c r="I340" s="287"/>
      <c r="J340" s="29"/>
      <c r="K340" s="29"/>
    </row>
    <row r="341" spans="1:11" ht="12.75" customHeight="1">
      <c r="A341" s="1"/>
      <c r="B341" s="1"/>
      <c r="C341" s="29"/>
      <c r="F341" s="287"/>
      <c r="G341" s="29"/>
      <c r="I341" s="287"/>
      <c r="J341" s="29"/>
      <c r="K341" s="29"/>
    </row>
    <row r="342" spans="1:11" ht="12.75" customHeight="1">
      <c r="A342" s="1"/>
      <c r="B342" s="1"/>
      <c r="C342" s="29"/>
      <c r="F342" s="287"/>
      <c r="G342" s="29"/>
      <c r="I342" s="287"/>
      <c r="J342" s="29"/>
      <c r="K342" s="29"/>
    </row>
    <row r="343" spans="1:11" ht="12.75" customHeight="1">
      <c r="A343" s="1"/>
      <c r="B343" s="1"/>
      <c r="C343" s="29"/>
      <c r="F343" s="287"/>
      <c r="G343" s="29"/>
      <c r="I343" s="287"/>
      <c r="J343" s="29"/>
      <c r="K343" s="29"/>
    </row>
    <row r="344" spans="1:11" ht="12.75" customHeight="1">
      <c r="A344" s="1"/>
      <c r="B344" s="1"/>
      <c r="C344" s="29"/>
      <c r="F344" s="287"/>
      <c r="G344" s="29"/>
      <c r="I344" s="287"/>
      <c r="J344" s="29"/>
      <c r="K344" s="29"/>
    </row>
    <row r="345" spans="1:11" ht="12.75" customHeight="1">
      <c r="A345" s="1"/>
      <c r="B345" s="1"/>
      <c r="C345" s="29"/>
      <c r="F345" s="287"/>
      <c r="G345" s="29"/>
      <c r="I345" s="287"/>
      <c r="J345" s="29"/>
      <c r="K345" s="29"/>
    </row>
    <row r="346" spans="1:11" ht="12.75" customHeight="1">
      <c r="A346" s="1"/>
      <c r="B346" s="1"/>
      <c r="C346" s="29"/>
      <c r="F346" s="287"/>
      <c r="G346" s="29"/>
      <c r="I346" s="287"/>
      <c r="J346" s="29"/>
      <c r="K346" s="29"/>
    </row>
    <row r="347" spans="1:11" ht="12.75" customHeight="1">
      <c r="A347" s="1"/>
      <c r="B347" s="1"/>
      <c r="C347" s="29"/>
      <c r="F347" s="287"/>
      <c r="G347" s="29"/>
      <c r="I347" s="287"/>
      <c r="J347" s="29"/>
      <c r="K347" s="29"/>
    </row>
    <row r="348" spans="1:11" ht="12.75" customHeight="1">
      <c r="A348" s="1"/>
      <c r="B348" s="1"/>
      <c r="C348" s="29"/>
      <c r="F348" s="287"/>
      <c r="G348" s="29"/>
      <c r="I348" s="287"/>
      <c r="J348" s="29"/>
      <c r="K348" s="29"/>
    </row>
    <row r="349" spans="1:11" ht="12.75" customHeight="1">
      <c r="A349" s="1"/>
      <c r="B349" s="1"/>
      <c r="C349" s="29"/>
      <c r="F349" s="287"/>
      <c r="G349" s="29"/>
      <c r="I349" s="287"/>
      <c r="J349" s="29"/>
      <c r="K349" s="29"/>
    </row>
    <row r="350" spans="1:11" ht="12.75" customHeight="1">
      <c r="A350" s="1"/>
      <c r="B350" s="1"/>
      <c r="C350" s="29"/>
      <c r="F350" s="287"/>
      <c r="G350" s="29"/>
      <c r="I350" s="287"/>
      <c r="J350" s="29"/>
      <c r="K350" s="29"/>
    </row>
    <row r="351" spans="1:11" ht="12.75" customHeight="1">
      <c r="C351" s="29"/>
      <c r="F351" s="287"/>
      <c r="G351" s="29"/>
      <c r="I351" s="287"/>
      <c r="J351" s="29"/>
      <c r="K351" s="29"/>
    </row>
    <row r="352" spans="1:11" ht="12.75" customHeight="1">
      <c r="C352" s="29"/>
      <c r="F352" s="287"/>
      <c r="G352" s="29"/>
      <c r="I352" s="287"/>
      <c r="J352" s="29"/>
      <c r="K352" s="29"/>
    </row>
    <row r="353" spans="3:11" ht="12.75" customHeight="1">
      <c r="C353" s="29"/>
      <c r="F353" s="287"/>
      <c r="G353" s="29"/>
      <c r="I353" s="287"/>
      <c r="J353" s="29"/>
      <c r="K353" s="29"/>
    </row>
    <row r="354" spans="3:11" ht="12.75" customHeight="1">
      <c r="C354" s="29"/>
      <c r="F354" s="287"/>
      <c r="G354" s="29"/>
      <c r="I354" s="287"/>
      <c r="J354" s="29"/>
      <c r="K354" s="29"/>
    </row>
    <row r="355" spans="3:11" ht="12.75" customHeight="1">
      <c r="C355" s="29"/>
      <c r="F355" s="287"/>
      <c r="G355" s="29"/>
      <c r="I355" s="287"/>
      <c r="J355" s="29"/>
      <c r="K355" s="29"/>
    </row>
    <row r="356" spans="3:11" ht="12.75" customHeight="1">
      <c r="C356" s="29"/>
      <c r="F356" s="287"/>
      <c r="G356" s="29"/>
      <c r="I356" s="287"/>
      <c r="J356" s="29"/>
      <c r="K356" s="29"/>
    </row>
    <row r="357" spans="3:11" ht="12.75" customHeight="1">
      <c r="C357" s="29"/>
      <c r="F357" s="29"/>
      <c r="G357" s="287"/>
      <c r="H357" s="29"/>
    </row>
    <row r="358" spans="3:11" ht="12.75" customHeight="1">
      <c r="F358" s="29"/>
      <c r="G358" s="287"/>
      <c r="H358" s="29"/>
    </row>
    <row r="359" spans="3:11" ht="12.75" customHeight="1">
      <c r="F359" s="29"/>
      <c r="G359" s="287"/>
    </row>
    <row r="360" spans="3:11" ht="12.75" customHeight="1">
      <c r="F360" s="29"/>
      <c r="G360" s="287"/>
    </row>
    <row r="361" spans="3:11" ht="12.75" customHeight="1">
      <c r="F361" s="29"/>
      <c r="G361" s="287"/>
      <c r="H361" s="29"/>
      <c r="K361" s="29"/>
    </row>
    <row r="362" spans="3:11" ht="12.75" customHeight="1">
      <c r="C362" s="29"/>
      <c r="F362" s="29"/>
      <c r="G362" s="287"/>
      <c r="H362" s="29"/>
      <c r="K362" s="29"/>
    </row>
    <row r="363" spans="3:11" ht="12.75" customHeight="1">
      <c r="C363" s="29"/>
      <c r="F363" s="29"/>
      <c r="G363" s="287"/>
      <c r="H363" s="29"/>
    </row>
    <row r="364" spans="3:11" ht="12.75" customHeight="1">
      <c r="F364" s="29"/>
      <c r="G364" s="287"/>
      <c r="H364" s="29"/>
      <c r="K364" s="29"/>
    </row>
    <row r="365" spans="3:11" ht="12.75" customHeight="1">
      <c r="C365" s="29"/>
      <c r="F365" s="29"/>
      <c r="G365" s="287"/>
      <c r="H365" s="29"/>
      <c r="K365" s="29"/>
    </row>
    <row r="366" spans="3:11" ht="12.75" customHeight="1">
      <c r="C366" s="29"/>
      <c r="F366" s="29"/>
      <c r="G366" s="287"/>
      <c r="H366" s="29"/>
      <c r="K366" s="29"/>
    </row>
    <row r="367" spans="3:11" ht="12.75" customHeight="1">
      <c r="C367" s="29"/>
      <c r="F367" s="29"/>
      <c r="G367" s="287"/>
      <c r="H367" s="29"/>
      <c r="K367" s="29"/>
    </row>
    <row r="368" spans="3:11" ht="12.75" customHeight="1">
      <c r="F368" s="29"/>
      <c r="G368" s="287"/>
      <c r="H368" s="29"/>
      <c r="K368" s="29"/>
    </row>
    <row r="369" spans="3:11" ht="12.75" customHeight="1">
      <c r="C369" s="29"/>
      <c r="F369" s="29"/>
      <c r="G369" s="287"/>
      <c r="H369" s="29"/>
      <c r="K369" s="29"/>
    </row>
    <row r="370" spans="3:11" ht="12.75" customHeight="1">
      <c r="C370" s="29"/>
      <c r="F370" s="29"/>
      <c r="G370" s="287"/>
      <c r="K370" s="29"/>
    </row>
    <row r="371" spans="3:11" ht="12.75" customHeight="1">
      <c r="C371" s="29"/>
      <c r="F371" s="29"/>
      <c r="G371" s="287"/>
    </row>
    <row r="372" spans="3:11" ht="12.75" customHeight="1">
      <c r="C372" s="29"/>
      <c r="F372" s="29"/>
      <c r="G372" s="287"/>
      <c r="K372" s="29"/>
    </row>
    <row r="373" spans="3:11" ht="12.75" customHeight="1">
      <c r="C373" s="29"/>
      <c r="F373" s="29"/>
      <c r="G373" s="287"/>
      <c r="K373" s="29"/>
    </row>
    <row r="374" spans="3:11" ht="12.75" customHeight="1">
      <c r="C374" s="29"/>
      <c r="F374" s="29"/>
      <c r="G374" s="287"/>
    </row>
    <row r="375" spans="3:11" ht="12.75" customHeight="1">
      <c r="F375" s="29"/>
      <c r="G375" s="287"/>
    </row>
    <row r="376" spans="3:11" ht="12.75" customHeight="1">
      <c r="F376" s="29"/>
      <c r="G376" s="287"/>
    </row>
    <row r="377" spans="3:11" ht="12.75" customHeight="1">
      <c r="C377" s="29"/>
      <c r="F377" s="29"/>
      <c r="G377" s="287"/>
    </row>
    <row r="378" spans="3:11" ht="12.75" customHeight="1">
      <c r="C378" s="29"/>
      <c r="F378" s="29"/>
      <c r="G378" s="287"/>
      <c r="H378" s="29"/>
      <c r="J378" s="29"/>
      <c r="K378" s="29"/>
    </row>
    <row r="379" spans="3:11" ht="12.75" customHeight="1">
      <c r="C379" s="29"/>
    </row>
  </sheetData>
  <mergeCells count="1">
    <mergeCell ref="A1:K1"/>
  </mergeCells>
  <phoneticPr fontId="14" type="noConversion"/>
  <pageMargins left="0.75" right="0.65" top="0.7" bottom="1.1000000000000001" header="0.5" footer="0.5"/>
  <pageSetup paperSize="256" orientation="portrait" r:id="rId1"/>
  <headerFooter alignWithMargins="0"/>
  <rowBreaks count="1" manualBreakCount="1">
    <brk id="125"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
  <dimension ref="A1:BN356"/>
  <sheetViews>
    <sheetView showGridLines="0" defaultGridColor="0" colorId="22" zoomScaleNormal="100" workbookViewId="0">
      <selection sqref="A1:G1"/>
    </sheetView>
  </sheetViews>
  <sheetFormatPr defaultColWidth="9.81640625" defaultRowHeight="12.75" customHeight="1"/>
  <cols>
    <col min="1" max="1" width="5.6328125" style="36" customWidth="1"/>
    <col min="2" max="2" width="30.453125" style="41" customWidth="1"/>
    <col min="3" max="4" width="9.54296875" style="36" customWidth="1"/>
    <col min="5" max="5" width="1.54296875" style="36" customWidth="1"/>
    <col min="6" max="7" width="9.36328125" style="36" customWidth="1"/>
    <col min="8" max="8" width="0.54296875" style="36" customWidth="1"/>
    <col min="9" max="10" width="9.36328125" style="36" customWidth="1"/>
    <col min="11" max="11" width="3.36328125" style="36" customWidth="1"/>
    <col min="12" max="31" width="9.36328125" style="36" customWidth="1"/>
    <col min="32" max="36" width="9.81640625" style="40"/>
    <col min="37" max="38" width="13.08984375" style="40" customWidth="1"/>
    <col min="39" max="43" width="9.81640625" style="40"/>
    <col min="48" max="66" width="9.81640625" style="40"/>
    <col min="67" max="16384" width="9.81640625" style="38"/>
  </cols>
  <sheetData>
    <row r="1" spans="1:66" s="761" customFormat="1" ht="15" customHeight="1">
      <c r="A1" s="1191" t="s">
        <v>540</v>
      </c>
      <c r="B1" s="1191"/>
      <c r="C1" s="1191"/>
      <c r="D1" s="1191"/>
      <c r="E1" s="1191"/>
      <c r="F1" s="1191"/>
      <c r="G1" s="1191"/>
      <c r="H1" s="1191"/>
      <c r="I1" s="1191"/>
      <c r="J1" s="1191"/>
      <c r="K1" s="1191"/>
      <c r="L1" s="1191"/>
      <c r="M1" s="1191"/>
      <c r="N1" s="868"/>
      <c r="O1" s="868"/>
      <c r="P1" s="868"/>
      <c r="Q1" s="868"/>
      <c r="R1" s="868"/>
      <c r="S1" s="868"/>
      <c r="T1" s="868"/>
      <c r="U1" s="868"/>
      <c r="V1" s="868"/>
      <c r="W1" s="868"/>
      <c r="X1" s="868"/>
      <c r="Y1" s="868"/>
      <c r="Z1" s="868"/>
      <c r="AA1" s="868"/>
      <c r="AB1" s="868"/>
      <c r="AC1" s="868"/>
      <c r="AD1" s="868"/>
      <c r="AE1" s="868"/>
      <c r="AF1" s="783"/>
      <c r="AG1" s="783"/>
      <c r="AH1" s="783"/>
      <c r="AI1" s="783"/>
      <c r="AJ1" s="783"/>
      <c r="AK1" s="783"/>
      <c r="AL1" s="783"/>
      <c r="AM1" s="783"/>
      <c r="AN1" s="783"/>
      <c r="AO1" s="783"/>
      <c r="AP1" s="783"/>
      <c r="AQ1" s="783"/>
      <c r="AV1" s="783"/>
      <c r="AW1" s="783"/>
      <c r="AX1" s="783"/>
      <c r="AY1" s="783"/>
      <c r="AZ1" s="783"/>
      <c r="BA1" s="783"/>
      <c r="BB1" s="783"/>
      <c r="BC1" s="783"/>
      <c r="BD1" s="783"/>
      <c r="BE1" s="783"/>
      <c r="BF1" s="783"/>
      <c r="BG1" s="783"/>
      <c r="BH1" s="783"/>
      <c r="BI1" s="783"/>
      <c r="BJ1" s="783"/>
      <c r="BK1" s="783"/>
      <c r="BL1" s="783"/>
      <c r="BM1" s="783"/>
      <c r="BN1" s="783"/>
    </row>
    <row r="2" spans="1:66" ht="14.25" customHeight="1">
      <c r="A2" s="241" t="s">
        <v>83</v>
      </c>
      <c r="B2" s="240"/>
      <c r="C2" s="1193" t="s">
        <v>467</v>
      </c>
      <c r="D2" s="1193"/>
      <c r="E2" s="660"/>
      <c r="F2" s="1192" t="s">
        <v>194</v>
      </c>
      <c r="G2" s="1192"/>
      <c r="H2" s="241"/>
      <c r="I2" s="1192" t="s">
        <v>29</v>
      </c>
      <c r="J2" s="1192"/>
      <c r="K2" s="162"/>
      <c r="L2" s="1192" t="s">
        <v>193</v>
      </c>
      <c r="M2" s="1192"/>
      <c r="N2" s="433"/>
      <c r="O2" s="433"/>
      <c r="P2" s="433"/>
      <c r="Q2" s="433"/>
      <c r="R2" s="433"/>
      <c r="S2" s="433"/>
      <c r="T2" s="433"/>
      <c r="U2" s="433"/>
      <c r="V2" s="433"/>
      <c r="W2" s="433"/>
      <c r="X2" s="433"/>
      <c r="Y2" s="433"/>
      <c r="Z2" s="433"/>
      <c r="AA2" s="433"/>
      <c r="AB2" s="433"/>
      <c r="AC2" s="433"/>
      <c r="AD2" s="433"/>
      <c r="AE2" s="433"/>
    </row>
    <row r="3" spans="1:66" ht="15.6">
      <c r="A3" s="83" t="s">
        <v>499</v>
      </c>
      <c r="B3" s="84" t="s">
        <v>35</v>
      </c>
      <c r="C3" s="821" t="s">
        <v>75</v>
      </c>
      <c r="D3" s="821" t="s">
        <v>212</v>
      </c>
      <c r="E3" s="818"/>
      <c r="F3" s="821" t="s">
        <v>75</v>
      </c>
      <c r="G3" s="821" t="s">
        <v>212</v>
      </c>
      <c r="H3" s="817"/>
      <c r="I3" s="821" t="s">
        <v>75</v>
      </c>
      <c r="J3" s="821" t="s">
        <v>212</v>
      </c>
      <c r="K3" s="817"/>
      <c r="L3" s="821" t="s">
        <v>75</v>
      </c>
      <c r="M3" s="821" t="s">
        <v>212</v>
      </c>
      <c r="N3" s="433"/>
      <c r="O3" s="433"/>
      <c r="P3" s="433"/>
      <c r="Q3" s="433"/>
      <c r="R3" s="433"/>
      <c r="S3" s="433"/>
      <c r="T3" s="433"/>
      <c r="U3" s="433"/>
      <c r="V3" s="433"/>
      <c r="W3" s="433"/>
      <c r="X3" s="433"/>
      <c r="Y3" s="433"/>
      <c r="Z3" s="433"/>
      <c r="AA3" s="433"/>
      <c r="AB3" s="433"/>
      <c r="AC3" s="433"/>
      <c r="AD3" s="433"/>
      <c r="AE3" s="433"/>
      <c r="AF3" s="666"/>
      <c r="AG3" s="666"/>
      <c r="AH3" s="666"/>
      <c r="AI3" s="666"/>
      <c r="AJ3" s="666"/>
      <c r="AK3" s="666"/>
      <c r="AL3" s="666"/>
      <c r="AM3" s="666"/>
      <c r="AN3" s="666"/>
      <c r="AO3" s="666"/>
      <c r="AP3" s="666"/>
      <c r="AQ3" s="666"/>
      <c r="AV3" s="666"/>
    </row>
    <row r="4" spans="1:66" s="39" customFormat="1" ht="14.25" customHeight="1">
      <c r="A4" s="545">
        <v>11</v>
      </c>
      <c r="B4" s="550" t="s">
        <v>36</v>
      </c>
      <c r="C4" s="551">
        <v>192</v>
      </c>
      <c r="D4" s="552">
        <v>890125</v>
      </c>
      <c r="E4" s="552"/>
      <c r="F4" s="551">
        <v>52</v>
      </c>
      <c r="G4" s="552">
        <v>134490</v>
      </c>
      <c r="H4" s="517"/>
      <c r="I4" s="551">
        <v>184</v>
      </c>
      <c r="J4" s="552">
        <v>247172</v>
      </c>
      <c r="K4" s="552"/>
      <c r="L4" s="551">
        <v>764</v>
      </c>
      <c r="M4" s="552">
        <v>374889</v>
      </c>
      <c r="N4" s="1068"/>
      <c r="O4" s="1068"/>
      <c r="P4" s="1068"/>
      <c r="Q4" s="1068"/>
      <c r="R4" s="1068"/>
      <c r="S4" s="1068"/>
      <c r="T4" s="1068"/>
      <c r="U4" s="1068"/>
      <c r="V4" s="1068"/>
      <c r="W4" s="1068"/>
      <c r="X4" s="1068"/>
      <c r="Y4" s="1034"/>
      <c r="Z4" s="1034"/>
      <c r="AA4" s="1034"/>
      <c r="AB4" s="1034"/>
      <c r="AC4" s="1034"/>
      <c r="AD4" s="1034"/>
      <c r="AE4" s="1034"/>
      <c r="AF4" s="666"/>
      <c r="AG4" s="40"/>
      <c r="AH4" s="1031"/>
      <c r="AI4" s="1031"/>
      <c r="AJ4" s="40"/>
      <c r="AK4" s="1031"/>
      <c r="AL4" s="1031"/>
      <c r="AM4" s="40"/>
      <c r="AN4" s="1031"/>
      <c r="AO4" s="1031"/>
      <c r="AP4" s="40"/>
      <c r="AQ4" s="1031"/>
      <c r="AV4" s="40"/>
      <c r="AW4" s="666"/>
      <c r="AX4" s="666"/>
      <c r="AY4" s="666"/>
      <c r="AZ4" s="666"/>
      <c r="BA4" s="666"/>
      <c r="BB4" s="666"/>
      <c r="BC4" s="666"/>
      <c r="BD4" s="666"/>
      <c r="BE4" s="666"/>
      <c r="BF4" s="666"/>
      <c r="BG4" s="666"/>
      <c r="BH4" s="666"/>
      <c r="BI4" s="666"/>
      <c r="BJ4" s="666"/>
      <c r="BK4" s="666"/>
      <c r="BL4" s="666"/>
      <c r="BM4" s="666"/>
      <c r="BN4" s="666"/>
    </row>
    <row r="5" spans="1:66" ht="14.25" customHeight="1">
      <c r="A5" s="545"/>
      <c r="B5" s="550"/>
      <c r="C5" s="450"/>
      <c r="D5" s="553"/>
      <c r="E5" s="553"/>
      <c r="F5" s="450"/>
      <c r="G5" s="481"/>
      <c r="H5" s="473"/>
      <c r="I5" s="450"/>
      <c r="J5" s="481"/>
      <c r="K5" s="481"/>
      <c r="M5" s="553"/>
      <c r="N5" s="1068"/>
      <c r="O5" s="1068"/>
      <c r="P5" s="1068"/>
      <c r="Q5" s="1068"/>
      <c r="R5" s="1068"/>
      <c r="S5" s="1068"/>
      <c r="T5" s="1068"/>
      <c r="U5" s="1068"/>
      <c r="V5" s="1068"/>
      <c r="W5" s="1068"/>
      <c r="X5" s="1068"/>
      <c r="Y5" s="1035"/>
      <c r="Z5" s="1035"/>
      <c r="AA5" s="1035"/>
      <c r="AB5" s="1035"/>
      <c r="AC5" s="1035"/>
      <c r="AD5" s="1035"/>
      <c r="AE5" s="1035"/>
      <c r="AF5" s="666"/>
      <c r="AH5" s="1031"/>
      <c r="AI5" s="1031"/>
      <c r="AK5" s="1031"/>
      <c r="AL5" s="1031"/>
      <c r="AN5" s="1031"/>
      <c r="AO5" s="1031"/>
      <c r="AQ5" s="1031"/>
      <c r="AV5" s="666"/>
    </row>
    <row r="6" spans="1:66" s="39" customFormat="1" ht="14.25" customHeight="1">
      <c r="A6" s="545">
        <v>21</v>
      </c>
      <c r="B6" s="550" t="s">
        <v>37</v>
      </c>
      <c r="C6" s="551">
        <v>65</v>
      </c>
      <c r="D6" s="552">
        <v>5214210</v>
      </c>
      <c r="E6" s="552"/>
      <c r="F6" s="551">
        <v>13</v>
      </c>
      <c r="G6" s="552">
        <v>43854</v>
      </c>
      <c r="H6" s="517"/>
      <c r="I6" s="551">
        <v>99</v>
      </c>
      <c r="J6" s="552">
        <v>462004</v>
      </c>
      <c r="K6" s="552"/>
      <c r="L6" s="551">
        <v>250</v>
      </c>
      <c r="M6" s="552">
        <v>94304</v>
      </c>
      <c r="N6" s="1069"/>
      <c r="O6" s="1069"/>
      <c r="P6" s="1069"/>
      <c r="Q6" s="1069"/>
      <c r="R6" s="1069"/>
      <c r="S6" s="1069"/>
      <c r="T6" s="1069"/>
      <c r="U6" s="1069"/>
      <c r="V6" s="1069"/>
      <c r="W6" s="1069"/>
      <c r="X6" s="1069"/>
      <c r="Y6" s="1034"/>
      <c r="Z6" s="1034"/>
      <c r="AA6" s="1034"/>
      <c r="AB6" s="1034"/>
      <c r="AC6" s="1034"/>
      <c r="AD6" s="1034"/>
      <c r="AE6" s="1034"/>
      <c r="AF6" s="40"/>
      <c r="AG6" s="666"/>
      <c r="AH6" s="1032"/>
      <c r="AI6" s="1032"/>
      <c r="AJ6" s="666"/>
      <c r="AK6" s="1032"/>
      <c r="AL6" s="1032"/>
      <c r="AM6" s="666"/>
      <c r="AN6" s="1032"/>
      <c r="AO6" s="1032"/>
      <c r="AP6" s="666"/>
      <c r="AQ6" s="1032"/>
      <c r="AV6" s="40"/>
      <c r="AW6" s="666"/>
      <c r="AX6" s="666"/>
      <c r="AY6" s="666"/>
      <c r="AZ6" s="666"/>
      <c r="BA6" s="666"/>
      <c r="BB6" s="666"/>
      <c r="BC6" s="666"/>
      <c r="BD6" s="666"/>
      <c r="BE6" s="666"/>
      <c r="BF6" s="666"/>
      <c r="BG6" s="666"/>
      <c r="BH6" s="666"/>
      <c r="BI6" s="666"/>
      <c r="BJ6" s="666"/>
      <c r="BK6" s="666"/>
      <c r="BL6" s="666"/>
      <c r="BM6" s="666"/>
      <c r="BN6" s="666"/>
    </row>
    <row r="7" spans="1:66" ht="14.25" customHeight="1">
      <c r="A7" s="545"/>
      <c r="B7" s="550"/>
      <c r="C7" s="450"/>
      <c r="D7" s="553"/>
      <c r="E7" s="553"/>
      <c r="F7" s="450"/>
      <c r="G7" s="481"/>
      <c r="H7" s="473"/>
      <c r="I7" s="450"/>
      <c r="J7" s="481"/>
      <c r="K7" s="481"/>
      <c r="L7" s="551"/>
      <c r="M7" s="553"/>
      <c r="N7" s="1069"/>
      <c r="O7" s="1069"/>
      <c r="P7" s="1069"/>
      <c r="Q7" s="1069"/>
      <c r="R7" s="1069"/>
      <c r="S7" s="1069"/>
      <c r="T7" s="1069"/>
      <c r="U7" s="1069"/>
      <c r="V7" s="1069"/>
      <c r="W7" s="1069"/>
      <c r="X7" s="1069"/>
      <c r="Y7" s="1035"/>
      <c r="Z7" s="1035"/>
      <c r="AA7" s="1035"/>
      <c r="AB7" s="1035"/>
      <c r="AC7" s="1035"/>
      <c r="AD7" s="1035"/>
      <c r="AE7" s="1035"/>
      <c r="AG7" s="666"/>
      <c r="AH7" s="1032"/>
      <c r="AI7" s="1032"/>
      <c r="AJ7" s="666"/>
      <c r="AK7" s="1032"/>
      <c r="AL7" s="1032"/>
      <c r="AM7" s="666"/>
      <c r="AN7" s="1032"/>
      <c r="AO7" s="1032"/>
      <c r="AP7" s="666"/>
      <c r="AQ7" s="1032"/>
      <c r="AV7" s="666"/>
    </row>
    <row r="8" spans="1:66" s="39" customFormat="1" ht="14.25" customHeight="1">
      <c r="A8" s="545">
        <v>22</v>
      </c>
      <c r="B8" s="550" t="s">
        <v>38</v>
      </c>
      <c r="C8" s="551">
        <v>89</v>
      </c>
      <c r="D8" s="552">
        <v>21041452</v>
      </c>
      <c r="E8" s="552"/>
      <c r="F8" s="551">
        <v>8</v>
      </c>
      <c r="G8" s="552">
        <v>221301</v>
      </c>
      <c r="H8" s="517"/>
      <c r="I8" s="551">
        <v>114</v>
      </c>
      <c r="J8" s="552">
        <v>26592595</v>
      </c>
      <c r="K8" s="552"/>
      <c r="L8" s="551">
        <v>280</v>
      </c>
      <c r="M8" s="552">
        <v>7996898</v>
      </c>
      <c r="N8" s="1068"/>
      <c r="O8" s="1068"/>
      <c r="P8" s="1068"/>
      <c r="Q8" s="1068"/>
      <c r="R8" s="1068"/>
      <c r="S8" s="1068"/>
      <c r="T8" s="1068"/>
      <c r="U8" s="1068"/>
      <c r="V8" s="1068"/>
      <c r="W8" s="1068"/>
      <c r="X8" s="1068"/>
      <c r="Y8" s="1034"/>
      <c r="Z8" s="1034"/>
      <c r="AA8" s="1034"/>
      <c r="AB8" s="1034"/>
      <c r="AC8" s="1034"/>
      <c r="AD8" s="1034"/>
      <c r="AE8" s="1034"/>
      <c r="AF8" s="40"/>
      <c r="AG8" s="40"/>
      <c r="AH8" s="1031"/>
      <c r="AI8" s="1031"/>
      <c r="AJ8" s="40"/>
      <c r="AK8" s="1031"/>
      <c r="AL8" s="1031"/>
      <c r="AM8" s="40"/>
      <c r="AN8" s="1031"/>
      <c r="AO8" s="1031"/>
      <c r="AP8" s="40"/>
      <c r="AQ8" s="1031"/>
      <c r="AV8" s="40"/>
      <c r="AW8" s="666"/>
      <c r="AX8" s="666"/>
      <c r="AY8" s="666"/>
      <c r="AZ8" s="666"/>
      <c r="BA8" s="666"/>
      <c r="BB8" s="666"/>
      <c r="BC8" s="666"/>
      <c r="BD8" s="666"/>
      <c r="BE8" s="666"/>
      <c r="BF8" s="666"/>
      <c r="BG8" s="666"/>
      <c r="BH8" s="666"/>
      <c r="BI8" s="666"/>
      <c r="BJ8" s="666"/>
      <c r="BK8" s="666"/>
      <c r="BL8" s="666"/>
      <c r="BM8" s="666"/>
      <c r="BN8" s="666"/>
    </row>
    <row r="9" spans="1:66" ht="14.25" customHeight="1">
      <c r="A9" s="545"/>
      <c r="B9" s="550"/>
      <c r="C9" s="450"/>
      <c r="D9" s="553"/>
      <c r="E9" s="553"/>
      <c r="F9" s="450"/>
      <c r="G9" s="481"/>
      <c r="H9" s="473"/>
      <c r="I9" s="450"/>
      <c r="J9" s="481"/>
      <c r="K9" s="481"/>
      <c r="L9" s="551"/>
      <c r="M9" s="553"/>
      <c r="N9" s="1068"/>
      <c r="O9" s="1068"/>
      <c r="P9" s="1068"/>
      <c r="Q9" s="1068"/>
      <c r="R9" s="1068"/>
      <c r="S9" s="1068"/>
      <c r="T9" s="1068"/>
      <c r="U9" s="1068"/>
      <c r="V9" s="1068"/>
      <c r="W9" s="1068"/>
      <c r="X9" s="1068"/>
      <c r="Y9" s="1035"/>
      <c r="Z9" s="1035"/>
      <c r="AA9" s="1035"/>
      <c r="AB9" s="1035"/>
      <c r="AC9" s="1035"/>
      <c r="AD9" s="1035"/>
      <c r="AE9" s="1035"/>
      <c r="AH9" s="1031"/>
      <c r="AI9" s="1031"/>
      <c r="AK9" s="1031"/>
      <c r="AL9" s="1031"/>
      <c r="AN9" s="1031"/>
      <c r="AO9" s="1031"/>
      <c r="AQ9" s="1031"/>
      <c r="AV9" s="666"/>
    </row>
    <row r="10" spans="1:66" s="39" customFormat="1" ht="14.25" customHeight="1">
      <c r="A10" s="545">
        <v>23</v>
      </c>
      <c r="B10" s="550" t="s">
        <v>39</v>
      </c>
      <c r="C10" s="551">
        <v>4506</v>
      </c>
      <c r="D10" s="552">
        <v>54115582</v>
      </c>
      <c r="E10" s="552"/>
      <c r="F10" s="551">
        <v>348</v>
      </c>
      <c r="G10" s="552">
        <v>290357</v>
      </c>
      <c r="H10" s="517"/>
      <c r="I10" s="551">
        <v>1451</v>
      </c>
      <c r="J10" s="552">
        <v>2094271</v>
      </c>
      <c r="K10" s="552"/>
      <c r="L10" s="551">
        <v>14747</v>
      </c>
      <c r="M10" s="552">
        <v>5350100</v>
      </c>
      <c r="N10" s="1069"/>
      <c r="O10" s="1069"/>
      <c r="P10" s="1069"/>
      <c r="Q10" s="1069"/>
      <c r="R10" s="1069"/>
      <c r="S10" s="1069"/>
      <c r="T10" s="1069"/>
      <c r="U10" s="1069"/>
      <c r="V10" s="1069"/>
      <c r="W10" s="1069"/>
      <c r="X10" s="1069"/>
      <c r="Y10" s="1034"/>
      <c r="Z10" s="1034"/>
      <c r="AA10" s="1034"/>
      <c r="AB10" s="1034"/>
      <c r="AC10" s="1034"/>
      <c r="AD10" s="1034"/>
      <c r="AE10" s="1034"/>
      <c r="AF10" s="666"/>
      <c r="AG10" s="1032"/>
      <c r="AH10" s="1032"/>
      <c r="AI10" s="1032"/>
      <c r="AJ10" s="666"/>
      <c r="AK10" s="1032"/>
      <c r="AL10" s="1032"/>
      <c r="AM10" s="1032"/>
      <c r="AN10" s="1032"/>
      <c r="AO10" s="1032"/>
      <c r="AP10" s="1032"/>
      <c r="AQ10" s="1032"/>
      <c r="AV10" s="40"/>
      <c r="AW10" s="666"/>
      <c r="AX10" s="666"/>
      <c r="AY10" s="666"/>
      <c r="AZ10" s="666"/>
      <c r="BA10" s="666"/>
      <c r="BB10" s="666"/>
      <c r="BC10" s="666"/>
      <c r="BD10" s="666"/>
      <c r="BE10" s="666"/>
      <c r="BF10" s="666"/>
      <c r="BG10" s="666"/>
      <c r="BH10" s="666"/>
      <c r="BI10" s="666"/>
      <c r="BJ10" s="666"/>
      <c r="BK10" s="666"/>
      <c r="BL10" s="666"/>
      <c r="BM10" s="666"/>
      <c r="BN10" s="666"/>
    </row>
    <row r="11" spans="1:66" ht="14.25" customHeight="1">
      <c r="A11" s="69">
        <v>236</v>
      </c>
      <c r="B11" s="70" t="s">
        <v>87</v>
      </c>
      <c r="C11" s="450">
        <v>1189</v>
      </c>
      <c r="D11" s="450">
        <v>9176405</v>
      </c>
      <c r="E11" s="450"/>
      <c r="F11" s="450">
        <v>105</v>
      </c>
      <c r="G11" s="450">
        <v>128880</v>
      </c>
      <c r="H11" s="473"/>
      <c r="I11" s="450">
        <v>484</v>
      </c>
      <c r="J11" s="450">
        <v>667093</v>
      </c>
      <c r="K11" s="450"/>
      <c r="L11" s="450">
        <v>4643</v>
      </c>
      <c r="M11" s="450">
        <v>1902635</v>
      </c>
      <c r="N11" s="1068"/>
      <c r="O11" s="1068"/>
      <c r="P11" s="1068"/>
      <c r="Q11" s="1068"/>
      <c r="R11" s="1068"/>
      <c r="S11" s="1068"/>
      <c r="T11" s="1068"/>
      <c r="U11" s="1068"/>
      <c r="V11" s="1068"/>
      <c r="W11" s="1068"/>
      <c r="X11" s="1068"/>
      <c r="Y11" s="239"/>
      <c r="Z11" s="239"/>
      <c r="AA11" s="239"/>
      <c r="AB11" s="239"/>
      <c r="AC11" s="239"/>
      <c r="AD11" s="239"/>
      <c r="AE11" s="239"/>
      <c r="AF11" s="666"/>
      <c r="AG11" s="1031"/>
      <c r="AH11" s="1031"/>
      <c r="AI11" s="1031"/>
      <c r="AK11" s="1031"/>
      <c r="AL11" s="1031"/>
      <c r="AN11" s="1031"/>
      <c r="AO11" s="1031"/>
      <c r="AP11" s="1031"/>
      <c r="AQ11" s="1031"/>
    </row>
    <row r="12" spans="1:66" ht="14.25" customHeight="1">
      <c r="A12" s="69">
        <v>237</v>
      </c>
      <c r="B12" s="70" t="s">
        <v>88</v>
      </c>
      <c r="C12" s="450">
        <v>222</v>
      </c>
      <c r="D12" s="450">
        <v>22970143</v>
      </c>
      <c r="E12" s="450"/>
      <c r="F12" s="450">
        <v>15</v>
      </c>
      <c r="G12" s="450">
        <v>35135</v>
      </c>
      <c r="H12" s="473"/>
      <c r="I12" s="450">
        <v>169</v>
      </c>
      <c r="J12" s="450">
        <v>501461</v>
      </c>
      <c r="K12" s="450"/>
      <c r="L12" s="450">
        <v>550</v>
      </c>
      <c r="M12" s="450">
        <v>302791</v>
      </c>
      <c r="N12" s="1069"/>
      <c r="O12" s="1069"/>
      <c r="P12" s="1069"/>
      <c r="Q12" s="1069"/>
      <c r="R12" s="1069"/>
      <c r="S12" s="1069"/>
      <c r="T12" s="1069"/>
      <c r="U12" s="1069"/>
      <c r="V12" s="1069"/>
      <c r="W12" s="1069"/>
      <c r="X12" s="1069"/>
      <c r="Y12" s="239"/>
      <c r="Z12" s="239"/>
      <c r="AA12" s="239"/>
      <c r="AB12" s="239"/>
      <c r="AC12" s="239"/>
      <c r="AD12" s="239"/>
      <c r="AE12" s="239"/>
      <c r="AG12" s="666"/>
      <c r="AH12" s="1032"/>
      <c r="AI12" s="1032"/>
      <c r="AJ12" s="666"/>
      <c r="AK12" s="1032"/>
      <c r="AL12" s="1032"/>
      <c r="AM12" s="666"/>
      <c r="AN12" s="1032"/>
      <c r="AO12" s="1032"/>
      <c r="AP12" s="666"/>
      <c r="AQ12" s="1032"/>
    </row>
    <row r="13" spans="1:66" ht="14.25" customHeight="1">
      <c r="A13" s="69">
        <v>238</v>
      </c>
      <c r="B13" s="70" t="s">
        <v>89</v>
      </c>
      <c r="C13" s="450">
        <v>3095</v>
      </c>
      <c r="D13" s="450">
        <v>21969034</v>
      </c>
      <c r="E13" s="450"/>
      <c r="F13" s="450">
        <v>228</v>
      </c>
      <c r="G13" s="450">
        <v>126342</v>
      </c>
      <c r="H13" s="473"/>
      <c r="I13" s="450">
        <v>798</v>
      </c>
      <c r="J13" s="450">
        <v>925717</v>
      </c>
      <c r="K13" s="450"/>
      <c r="L13" s="450">
        <v>9554</v>
      </c>
      <c r="M13" s="450">
        <v>3144674</v>
      </c>
      <c r="N13" s="1068"/>
      <c r="O13" s="1068"/>
      <c r="P13" s="1068"/>
      <c r="Q13" s="1068"/>
      <c r="R13" s="1068"/>
      <c r="S13" s="1068"/>
      <c r="T13" s="1068"/>
      <c r="U13" s="1068"/>
      <c r="V13" s="1068"/>
      <c r="W13" s="1068"/>
      <c r="X13" s="1068"/>
      <c r="Y13" s="239"/>
      <c r="Z13" s="239"/>
      <c r="AA13" s="239"/>
      <c r="AB13" s="239"/>
      <c r="AC13" s="239"/>
      <c r="AD13" s="239"/>
      <c r="AE13" s="239"/>
      <c r="AF13" s="666"/>
      <c r="AG13" s="1031"/>
      <c r="AH13" s="1031"/>
      <c r="AI13" s="1031"/>
      <c r="AK13" s="1031"/>
      <c r="AL13" s="1031"/>
      <c r="AN13" s="1031"/>
      <c r="AO13" s="1031"/>
      <c r="AP13" s="1031"/>
      <c r="AQ13" s="1031"/>
    </row>
    <row r="14" spans="1:66" ht="14.25" customHeight="1">
      <c r="A14" s="554"/>
      <c r="B14" s="494"/>
      <c r="C14" s="450"/>
      <c r="D14" s="481"/>
      <c r="E14" s="481"/>
      <c r="F14" s="450"/>
      <c r="G14" s="481"/>
      <c r="H14" s="473"/>
      <c r="I14" s="450"/>
      <c r="J14" s="481"/>
      <c r="K14" s="481"/>
      <c r="L14" s="450"/>
      <c r="M14" s="481"/>
      <c r="N14" s="1068"/>
      <c r="O14" s="1068"/>
      <c r="P14" s="1068"/>
      <c r="Q14" s="1068"/>
      <c r="R14" s="1068"/>
      <c r="S14" s="1068"/>
      <c r="T14" s="1068"/>
      <c r="U14" s="1068"/>
      <c r="V14" s="1068"/>
      <c r="W14" s="1068"/>
      <c r="X14" s="1068"/>
      <c r="Y14" s="77"/>
      <c r="Z14" s="77"/>
      <c r="AA14" s="77"/>
      <c r="AB14" s="77"/>
      <c r="AC14" s="77"/>
      <c r="AD14" s="77"/>
      <c r="AE14" s="77"/>
      <c r="AF14" s="666"/>
      <c r="AG14" s="1031"/>
      <c r="AH14" s="1031"/>
      <c r="AI14" s="1031"/>
      <c r="AK14" s="1031"/>
      <c r="AL14" s="1031"/>
      <c r="AN14" s="1031"/>
      <c r="AO14" s="1031"/>
      <c r="AP14" s="1031"/>
      <c r="AQ14" s="1031"/>
      <c r="AV14" s="666"/>
    </row>
    <row r="15" spans="1:66" s="39" customFormat="1" ht="14.25" customHeight="1">
      <c r="A15" s="555" t="s">
        <v>90</v>
      </c>
      <c r="B15" s="550" t="s">
        <v>40</v>
      </c>
      <c r="C15" s="551">
        <v>3070</v>
      </c>
      <c r="D15" s="552">
        <v>270322401</v>
      </c>
      <c r="E15" s="552"/>
      <c r="F15" s="551">
        <v>385</v>
      </c>
      <c r="G15" s="552">
        <v>7017655</v>
      </c>
      <c r="H15" s="517"/>
      <c r="I15" s="551">
        <v>1644</v>
      </c>
      <c r="J15" s="552">
        <v>18270511</v>
      </c>
      <c r="K15" s="552"/>
      <c r="L15" s="551">
        <v>7767</v>
      </c>
      <c r="M15" s="552">
        <v>6591474</v>
      </c>
      <c r="N15" s="1066"/>
      <c r="O15" s="1066"/>
      <c r="P15" s="1066"/>
      <c r="Q15" s="1066"/>
      <c r="R15" s="1066"/>
      <c r="S15" s="1066"/>
      <c r="T15" s="1066"/>
      <c r="U15" s="1066"/>
      <c r="V15" s="1066"/>
      <c r="W15" s="1066"/>
      <c r="X15" s="1066"/>
      <c r="Y15" s="1034"/>
      <c r="Z15" s="1034"/>
      <c r="AA15" s="1034"/>
      <c r="AB15" s="1034"/>
      <c r="AC15" s="1034"/>
      <c r="AD15" s="1034"/>
      <c r="AE15" s="1034"/>
      <c r="AF15" s="40"/>
      <c r="AG15" s="1031"/>
      <c r="AH15" s="1031"/>
      <c r="AI15" s="1031"/>
      <c r="AJ15" s="40"/>
      <c r="AK15" s="1031"/>
      <c r="AL15" s="1031"/>
      <c r="AM15" s="1031"/>
      <c r="AN15" s="1031"/>
      <c r="AO15" s="1031"/>
      <c r="AP15" s="1031"/>
      <c r="AQ15" s="1031"/>
      <c r="AV15" s="40"/>
      <c r="AW15" s="666"/>
      <c r="AX15" s="666"/>
      <c r="AY15" s="666"/>
      <c r="AZ15" s="666"/>
      <c r="BA15" s="666"/>
      <c r="BB15" s="666"/>
      <c r="BC15" s="666"/>
      <c r="BD15" s="666"/>
      <c r="BE15" s="666"/>
      <c r="BF15" s="666"/>
      <c r="BG15" s="666"/>
      <c r="BH15" s="666"/>
      <c r="BI15" s="666"/>
      <c r="BJ15" s="666"/>
      <c r="BK15" s="666"/>
      <c r="BL15" s="666"/>
      <c r="BM15" s="666"/>
      <c r="BN15" s="666"/>
    </row>
    <row r="16" spans="1:66" ht="14.25" customHeight="1">
      <c r="A16" s="554">
        <v>311</v>
      </c>
      <c r="B16" s="494" t="s">
        <v>91</v>
      </c>
      <c r="C16" s="450">
        <v>270</v>
      </c>
      <c r="D16" s="450">
        <v>23647791</v>
      </c>
      <c r="E16" s="450"/>
      <c r="F16" s="450">
        <v>27</v>
      </c>
      <c r="G16" s="450">
        <v>495686</v>
      </c>
      <c r="H16" s="473"/>
      <c r="I16" s="450">
        <v>96</v>
      </c>
      <c r="J16" s="450">
        <v>1393659</v>
      </c>
      <c r="K16" s="450"/>
      <c r="L16" s="450">
        <v>640</v>
      </c>
      <c r="M16" s="450">
        <v>682847</v>
      </c>
      <c r="N16" s="1066"/>
      <c r="O16" s="1066"/>
      <c r="P16" s="1066"/>
      <c r="Q16" s="1066"/>
      <c r="R16" s="1066"/>
      <c r="S16" s="1066"/>
      <c r="T16" s="1066"/>
      <c r="U16" s="1066"/>
      <c r="V16" s="1066"/>
      <c r="W16" s="1066"/>
      <c r="X16" s="1066"/>
      <c r="Y16" s="239"/>
      <c r="Z16" s="239"/>
      <c r="AA16" s="239"/>
      <c r="AB16" s="239"/>
      <c r="AC16" s="239"/>
      <c r="AD16" s="239"/>
      <c r="AE16" s="239"/>
      <c r="AF16" s="666"/>
      <c r="AH16" s="1031"/>
      <c r="AI16" s="1031"/>
      <c r="AK16" s="1031"/>
      <c r="AL16" s="1031"/>
      <c r="AN16" s="1031"/>
      <c r="AO16" s="1031"/>
      <c r="AQ16" s="1031"/>
    </row>
    <row r="17" spans="1:43" ht="14.25" customHeight="1">
      <c r="A17" s="554">
        <v>312</v>
      </c>
      <c r="B17" s="494" t="s">
        <v>195</v>
      </c>
      <c r="C17" s="450">
        <v>43</v>
      </c>
      <c r="D17" s="450">
        <v>39352997</v>
      </c>
      <c r="E17" s="450"/>
      <c r="F17" s="450">
        <v>5</v>
      </c>
      <c r="G17" s="450">
        <v>183257</v>
      </c>
      <c r="H17" s="473"/>
      <c r="I17" s="450">
        <v>23</v>
      </c>
      <c r="J17" s="450">
        <v>939508</v>
      </c>
      <c r="K17" s="450"/>
      <c r="L17" s="450">
        <v>92</v>
      </c>
      <c r="M17" s="450">
        <v>109729</v>
      </c>
      <c r="N17" s="1066"/>
      <c r="O17" s="1066"/>
      <c r="P17" s="1066"/>
      <c r="Q17" s="1066"/>
      <c r="R17" s="1066"/>
      <c r="S17" s="1066"/>
      <c r="T17" s="1066"/>
      <c r="U17" s="1066"/>
      <c r="V17" s="1066"/>
      <c r="W17" s="1066"/>
      <c r="X17" s="1066"/>
      <c r="Y17" s="239"/>
      <c r="Z17" s="239"/>
      <c r="AA17" s="239"/>
      <c r="AB17" s="239"/>
      <c r="AC17" s="239"/>
      <c r="AD17" s="239"/>
      <c r="AE17" s="239"/>
      <c r="AF17" s="666"/>
      <c r="AH17" s="1031"/>
      <c r="AI17" s="1031"/>
      <c r="AK17" s="1031"/>
      <c r="AL17" s="1031"/>
      <c r="AN17" s="1031"/>
      <c r="AO17" s="1031"/>
      <c r="AQ17" s="1031"/>
    </row>
    <row r="18" spans="1:43" ht="14.25" customHeight="1">
      <c r="A18" s="554">
        <v>313</v>
      </c>
      <c r="B18" s="494" t="s">
        <v>92</v>
      </c>
      <c r="C18" s="453">
        <v>8</v>
      </c>
      <c r="D18" s="453">
        <v>19769</v>
      </c>
      <c r="E18" s="450"/>
      <c r="F18" s="1063" t="s">
        <v>456</v>
      </c>
      <c r="G18" s="1063" t="s">
        <v>456</v>
      </c>
      <c r="H18" s="473"/>
      <c r="I18" s="450">
        <v>12</v>
      </c>
      <c r="J18" s="450">
        <v>37661</v>
      </c>
      <c r="K18" s="450"/>
      <c r="L18" s="1063" t="s">
        <v>456</v>
      </c>
      <c r="M18" s="1063" t="s">
        <v>456</v>
      </c>
      <c r="N18" s="1060"/>
      <c r="O18" s="1060"/>
      <c r="P18" s="1060"/>
      <c r="Q18" s="1060"/>
      <c r="R18" s="1060"/>
      <c r="S18" s="1060"/>
      <c r="T18" s="1060"/>
      <c r="U18" s="1060"/>
      <c r="V18" s="1060"/>
      <c r="W18" s="1060"/>
      <c r="X18" s="1060"/>
      <c r="Y18" s="239"/>
      <c r="Z18" s="239"/>
      <c r="AA18" s="239"/>
      <c r="AB18" s="239"/>
      <c r="AC18" s="239"/>
      <c r="AD18" s="239"/>
      <c r="AE18" s="239"/>
      <c r="AH18" s="1032"/>
      <c r="AI18" s="1032"/>
      <c r="AJ18" s="666"/>
      <c r="AK18" s="666"/>
      <c r="AL18" s="666"/>
      <c r="AM18" s="666"/>
      <c r="AN18" s="1032"/>
      <c r="AO18" s="1032"/>
      <c r="AP18" s="666"/>
      <c r="AQ18" s="1032"/>
    </row>
    <row r="19" spans="1:43" ht="14.25" customHeight="1">
      <c r="A19" s="554">
        <v>314</v>
      </c>
      <c r="B19" s="494" t="s">
        <v>93</v>
      </c>
      <c r="C19" s="450">
        <v>21</v>
      </c>
      <c r="D19" s="450">
        <v>496497</v>
      </c>
      <c r="E19" s="450"/>
      <c r="F19" s="1063" t="s">
        <v>456</v>
      </c>
      <c r="G19" s="1063" t="s">
        <v>456</v>
      </c>
      <c r="H19" s="473"/>
      <c r="I19" s="453">
        <v>10</v>
      </c>
      <c r="J19" s="453">
        <v>15485</v>
      </c>
      <c r="K19" s="450"/>
      <c r="L19" s="1063" t="s">
        <v>456</v>
      </c>
      <c r="M19" s="1063" t="s">
        <v>456</v>
      </c>
      <c r="N19" s="1068"/>
      <c r="O19" s="1068"/>
      <c r="P19" s="1068"/>
      <c r="Q19" s="1068"/>
      <c r="R19" s="1068"/>
      <c r="S19" s="1068"/>
      <c r="T19" s="1068"/>
      <c r="U19" s="1068"/>
      <c r="V19" s="1068"/>
      <c r="W19" s="1068"/>
      <c r="X19" s="1068"/>
      <c r="Y19" s="239"/>
      <c r="Z19" s="239"/>
      <c r="AA19" s="239"/>
      <c r="AB19" s="239"/>
      <c r="AC19" s="239"/>
      <c r="AD19" s="239"/>
      <c r="AE19" s="239"/>
      <c r="AG19" s="666"/>
      <c r="AH19" s="1031"/>
      <c r="AI19" s="1031"/>
      <c r="AK19" s="1031"/>
      <c r="AL19" s="1031"/>
      <c r="AN19" s="1031"/>
      <c r="AO19" s="1031"/>
      <c r="AQ19" s="1031"/>
    </row>
    <row r="20" spans="1:43" ht="14.25" customHeight="1">
      <c r="A20" s="554">
        <v>315</v>
      </c>
      <c r="B20" s="494" t="s">
        <v>196</v>
      </c>
      <c r="C20" s="450">
        <v>217</v>
      </c>
      <c r="D20" s="450">
        <v>4167803</v>
      </c>
      <c r="E20" s="450"/>
      <c r="F20" s="450">
        <v>29</v>
      </c>
      <c r="G20" s="450">
        <v>12151</v>
      </c>
      <c r="H20" s="473"/>
      <c r="I20" s="450">
        <v>111</v>
      </c>
      <c r="J20" s="450">
        <v>457404</v>
      </c>
      <c r="K20" s="450"/>
      <c r="L20" s="450">
        <v>852</v>
      </c>
      <c r="M20" s="450">
        <v>288595</v>
      </c>
      <c r="N20" s="1066"/>
      <c r="O20" s="1066"/>
      <c r="P20" s="1066"/>
      <c r="Q20" s="1066"/>
      <c r="R20" s="1066"/>
      <c r="S20" s="1066"/>
      <c r="T20" s="1066"/>
      <c r="U20" s="1066"/>
      <c r="V20" s="1066"/>
      <c r="W20" s="1066"/>
      <c r="X20" s="1066"/>
      <c r="Y20" s="239"/>
      <c r="Z20" s="239"/>
      <c r="AA20" s="239"/>
      <c r="AB20" s="239"/>
      <c r="AC20" s="239"/>
      <c r="AD20" s="239"/>
      <c r="AE20" s="239"/>
      <c r="AH20" s="1031"/>
      <c r="AI20" s="1031"/>
      <c r="AK20" s="1031"/>
      <c r="AL20" s="1031"/>
      <c r="AN20" s="1031"/>
      <c r="AO20" s="1031"/>
      <c r="AQ20" s="1031"/>
    </row>
    <row r="21" spans="1:43" ht="14.25" customHeight="1">
      <c r="A21" s="554">
        <v>316</v>
      </c>
      <c r="B21" s="494" t="s">
        <v>94</v>
      </c>
      <c r="C21" s="450">
        <v>20</v>
      </c>
      <c r="D21" s="450">
        <v>1615847</v>
      </c>
      <c r="E21" s="450"/>
      <c r="F21" s="1063" t="s">
        <v>456</v>
      </c>
      <c r="G21" s="1063" t="s">
        <v>456</v>
      </c>
      <c r="H21" s="473"/>
      <c r="I21" s="453">
        <v>9</v>
      </c>
      <c r="J21" s="453">
        <v>1632</v>
      </c>
      <c r="K21" s="450"/>
      <c r="L21" s="450">
        <v>53</v>
      </c>
      <c r="M21" s="450">
        <v>21925</v>
      </c>
      <c r="N21" s="1066"/>
      <c r="O21" s="1066"/>
      <c r="P21" s="1066"/>
      <c r="Q21" s="1066"/>
      <c r="R21" s="1066"/>
      <c r="S21" s="1066"/>
      <c r="T21" s="1066"/>
      <c r="U21" s="1066"/>
      <c r="V21" s="1066"/>
      <c r="W21" s="1066"/>
      <c r="X21" s="1066"/>
      <c r="Y21" s="239"/>
      <c r="Z21" s="239"/>
      <c r="AA21" s="239"/>
      <c r="AB21" s="239"/>
      <c r="AC21" s="239"/>
      <c r="AD21" s="239"/>
      <c r="AE21" s="239"/>
      <c r="AH21" s="1031"/>
      <c r="AI21" s="1031"/>
      <c r="AN21" s="1031"/>
      <c r="AO21" s="1031"/>
      <c r="AQ21" s="1031"/>
    </row>
    <row r="22" spans="1:43" ht="14.25" customHeight="1">
      <c r="A22" s="554">
        <v>321</v>
      </c>
      <c r="B22" s="494" t="s">
        <v>95</v>
      </c>
      <c r="C22" s="450">
        <v>65</v>
      </c>
      <c r="D22" s="450">
        <v>397582</v>
      </c>
      <c r="E22" s="450"/>
      <c r="F22" s="450">
        <v>9</v>
      </c>
      <c r="G22" s="450">
        <v>17935</v>
      </c>
      <c r="H22" s="473"/>
      <c r="I22" s="450">
        <v>49</v>
      </c>
      <c r="J22" s="450">
        <v>186218</v>
      </c>
      <c r="K22" s="450"/>
      <c r="L22" s="450">
        <v>311</v>
      </c>
      <c r="M22" s="450">
        <v>213238</v>
      </c>
      <c r="N22" s="1066"/>
      <c r="O22" s="1066"/>
      <c r="P22" s="1066"/>
      <c r="Q22" s="1066"/>
      <c r="R22" s="1066"/>
      <c r="S22" s="1066"/>
      <c r="T22" s="1066"/>
      <c r="U22" s="1066"/>
      <c r="V22" s="1066"/>
      <c r="W22" s="1066"/>
      <c r="X22" s="1066"/>
      <c r="Y22" s="239"/>
      <c r="Z22" s="239"/>
      <c r="AA22" s="239"/>
      <c r="AB22" s="239"/>
      <c r="AC22" s="239"/>
      <c r="AD22" s="239"/>
      <c r="AE22" s="239"/>
      <c r="AF22" s="666"/>
      <c r="AH22" s="1031"/>
      <c r="AI22" s="1031"/>
      <c r="AK22" s="1031"/>
      <c r="AL22" s="1031"/>
      <c r="AN22" s="1031"/>
      <c r="AO22" s="1031"/>
      <c r="AQ22" s="1031"/>
    </row>
    <row r="23" spans="1:43" ht="14.25" customHeight="1">
      <c r="A23" s="554">
        <v>322</v>
      </c>
      <c r="B23" s="494" t="s">
        <v>96</v>
      </c>
      <c r="C23" s="450">
        <v>47</v>
      </c>
      <c r="D23" s="450">
        <v>2006605</v>
      </c>
      <c r="E23" s="450"/>
      <c r="F23" s="450">
        <v>9</v>
      </c>
      <c r="G23" s="450">
        <v>223878</v>
      </c>
      <c r="H23" s="473"/>
      <c r="I23" s="450">
        <v>25</v>
      </c>
      <c r="J23" s="450">
        <v>264274</v>
      </c>
      <c r="K23" s="450"/>
      <c r="L23" s="450">
        <v>112</v>
      </c>
      <c r="M23" s="450">
        <v>211295</v>
      </c>
      <c r="N23" s="1066"/>
      <c r="O23" s="1066"/>
      <c r="P23" s="1066"/>
      <c r="Q23" s="1066"/>
      <c r="R23" s="1066"/>
      <c r="S23" s="1066"/>
      <c r="T23" s="1066"/>
      <c r="U23" s="1066"/>
      <c r="V23" s="1066"/>
      <c r="W23" s="1066"/>
      <c r="X23" s="1066"/>
      <c r="Y23" s="239"/>
      <c r="Z23" s="239"/>
      <c r="AA23" s="239"/>
      <c r="AB23" s="239"/>
      <c r="AC23" s="239"/>
      <c r="AD23" s="239"/>
      <c r="AE23" s="239"/>
      <c r="AH23" s="1031"/>
      <c r="AI23" s="1031"/>
      <c r="AK23" s="1031"/>
      <c r="AL23" s="1031"/>
      <c r="AN23" s="1031"/>
      <c r="AO23" s="1031"/>
      <c r="AQ23" s="1031"/>
    </row>
    <row r="24" spans="1:43" ht="14.25" customHeight="1">
      <c r="A24" s="554">
        <v>323</v>
      </c>
      <c r="B24" s="494" t="s">
        <v>97</v>
      </c>
      <c r="C24" s="450">
        <v>170</v>
      </c>
      <c r="D24" s="450">
        <v>4677102</v>
      </c>
      <c r="E24" s="450"/>
      <c r="F24" s="450">
        <v>29</v>
      </c>
      <c r="G24" s="450">
        <v>59771</v>
      </c>
      <c r="H24" s="473"/>
      <c r="I24" s="450">
        <v>89</v>
      </c>
      <c r="J24" s="450">
        <v>219217</v>
      </c>
      <c r="K24" s="450"/>
      <c r="L24" s="450">
        <v>707</v>
      </c>
      <c r="M24" s="450">
        <v>430324</v>
      </c>
      <c r="N24" s="1066"/>
      <c r="O24" s="1066"/>
      <c r="P24" s="1066"/>
      <c r="Q24" s="1066"/>
      <c r="R24" s="1066"/>
      <c r="S24" s="1066"/>
      <c r="T24" s="1066"/>
      <c r="U24" s="1066"/>
      <c r="V24" s="1066"/>
      <c r="W24" s="1066"/>
      <c r="X24" s="1066"/>
      <c r="Y24" s="239"/>
      <c r="Z24" s="239"/>
      <c r="AA24" s="239"/>
      <c r="AB24" s="239"/>
      <c r="AC24" s="239"/>
      <c r="AD24" s="239"/>
      <c r="AE24" s="239"/>
      <c r="AH24" s="1031"/>
      <c r="AI24" s="1031"/>
      <c r="AK24" s="1031"/>
      <c r="AL24" s="1031"/>
      <c r="AN24" s="1031"/>
      <c r="AO24" s="1031"/>
      <c r="AQ24" s="1031"/>
    </row>
    <row r="25" spans="1:43" ht="14.25" customHeight="1">
      <c r="A25" s="554">
        <v>324</v>
      </c>
      <c r="B25" s="494" t="s">
        <v>98</v>
      </c>
      <c r="C25" s="450">
        <v>24</v>
      </c>
      <c r="D25" s="450">
        <v>6917833</v>
      </c>
      <c r="E25" s="450"/>
      <c r="F25" s="453" t="s">
        <v>456</v>
      </c>
      <c r="G25" s="453" t="s">
        <v>456</v>
      </c>
      <c r="H25" s="473"/>
      <c r="I25" s="453">
        <v>8</v>
      </c>
      <c r="J25" s="453">
        <v>1246161</v>
      </c>
      <c r="K25" s="450"/>
      <c r="L25" s="1063" t="s">
        <v>456</v>
      </c>
      <c r="M25" s="1063" t="s">
        <v>456</v>
      </c>
      <c r="N25" s="1066"/>
      <c r="O25" s="1066"/>
      <c r="P25" s="1066"/>
      <c r="Q25" s="1066"/>
      <c r="R25" s="1066"/>
      <c r="S25" s="1066"/>
      <c r="T25" s="1066"/>
      <c r="U25" s="1066"/>
      <c r="V25" s="1066"/>
      <c r="W25" s="1066"/>
      <c r="X25" s="1066"/>
      <c r="Y25" s="239"/>
      <c r="Z25" s="239"/>
      <c r="AA25" s="239"/>
      <c r="AB25" s="239"/>
      <c r="AC25" s="239"/>
      <c r="AD25" s="239"/>
      <c r="AE25" s="239"/>
      <c r="AH25" s="1031"/>
      <c r="AI25" s="1031"/>
      <c r="AK25" s="1031"/>
      <c r="AL25" s="1031"/>
      <c r="AN25" s="1031"/>
      <c r="AO25" s="1031"/>
      <c r="AQ25" s="1031"/>
    </row>
    <row r="26" spans="1:43" ht="14.25" customHeight="1">
      <c r="A26" s="554">
        <v>325</v>
      </c>
      <c r="B26" s="494" t="s">
        <v>99</v>
      </c>
      <c r="C26" s="450">
        <v>260</v>
      </c>
      <c r="D26" s="450">
        <v>67982112</v>
      </c>
      <c r="E26" s="450"/>
      <c r="F26" s="450">
        <v>38</v>
      </c>
      <c r="G26" s="450">
        <v>2740200</v>
      </c>
      <c r="H26" s="473"/>
      <c r="I26" s="450">
        <v>105</v>
      </c>
      <c r="J26" s="450">
        <v>2395820</v>
      </c>
      <c r="K26" s="450"/>
      <c r="L26" s="450">
        <v>357</v>
      </c>
      <c r="M26" s="450">
        <v>373916</v>
      </c>
      <c r="N26" s="1066"/>
      <c r="O26" s="1066"/>
      <c r="P26" s="1066"/>
      <c r="Q26" s="1066"/>
      <c r="R26" s="1066"/>
      <c r="S26" s="1066"/>
      <c r="T26" s="1066"/>
      <c r="U26" s="1066"/>
      <c r="V26" s="1066"/>
      <c r="W26" s="1066"/>
      <c r="X26" s="1066"/>
      <c r="Y26" s="239"/>
      <c r="Z26" s="239"/>
      <c r="AA26" s="239"/>
      <c r="AB26" s="239"/>
      <c r="AC26" s="239"/>
      <c r="AD26" s="239"/>
      <c r="AE26" s="239"/>
      <c r="AH26" s="1031"/>
      <c r="AI26" s="1031"/>
      <c r="AK26" s="1031"/>
      <c r="AL26" s="1031"/>
      <c r="AN26" s="1031"/>
      <c r="AO26" s="1031"/>
      <c r="AQ26" s="1031"/>
    </row>
    <row r="27" spans="1:43" ht="14.25" customHeight="1">
      <c r="A27" s="554">
        <v>326</v>
      </c>
      <c r="B27" s="494" t="s">
        <v>100</v>
      </c>
      <c r="C27" s="450">
        <v>83</v>
      </c>
      <c r="D27" s="450">
        <v>2282748</v>
      </c>
      <c r="E27" s="450"/>
      <c r="F27" s="450">
        <v>15</v>
      </c>
      <c r="G27" s="450">
        <v>46089</v>
      </c>
      <c r="H27" s="473"/>
      <c r="I27" s="450">
        <v>43</v>
      </c>
      <c r="J27" s="450">
        <v>215406</v>
      </c>
      <c r="K27" s="450"/>
      <c r="L27" s="450">
        <v>228</v>
      </c>
      <c r="M27" s="450">
        <v>240108</v>
      </c>
      <c r="N27" s="1066"/>
      <c r="O27" s="1066"/>
      <c r="P27" s="1066"/>
      <c r="Q27" s="1066"/>
      <c r="R27" s="1066"/>
      <c r="S27" s="1066"/>
      <c r="T27" s="1066"/>
      <c r="U27" s="1066"/>
      <c r="V27" s="1066"/>
      <c r="W27" s="1066"/>
      <c r="X27" s="1066"/>
      <c r="Y27" s="239"/>
      <c r="Z27" s="239"/>
      <c r="AA27" s="239"/>
      <c r="AB27" s="239"/>
      <c r="AC27" s="239"/>
      <c r="AD27" s="239"/>
      <c r="AE27" s="239"/>
      <c r="AH27" s="1031"/>
      <c r="AI27" s="1031"/>
      <c r="AK27" s="1031"/>
      <c r="AL27" s="1031"/>
      <c r="AN27" s="1031"/>
      <c r="AO27" s="1031"/>
      <c r="AQ27" s="1031"/>
    </row>
    <row r="28" spans="1:43" ht="14.25" customHeight="1">
      <c r="A28" s="554">
        <v>327</v>
      </c>
      <c r="B28" s="494" t="s">
        <v>101</v>
      </c>
      <c r="C28" s="450">
        <v>69</v>
      </c>
      <c r="D28" s="450">
        <v>2352634</v>
      </c>
      <c r="E28" s="450"/>
      <c r="F28" s="450">
        <v>13</v>
      </c>
      <c r="G28" s="450">
        <v>238856</v>
      </c>
      <c r="H28" s="473"/>
      <c r="I28" s="450">
        <v>38</v>
      </c>
      <c r="J28" s="450">
        <v>438716</v>
      </c>
      <c r="K28" s="450"/>
      <c r="L28" s="450">
        <v>192</v>
      </c>
      <c r="M28" s="450">
        <v>209474</v>
      </c>
      <c r="N28" s="1066"/>
      <c r="O28" s="1066"/>
      <c r="P28" s="1066"/>
      <c r="Q28" s="1066"/>
      <c r="R28" s="1066"/>
      <c r="S28" s="1066"/>
      <c r="T28" s="1066"/>
      <c r="U28" s="1066"/>
      <c r="V28" s="1066"/>
      <c r="W28" s="1066"/>
      <c r="X28" s="1066"/>
      <c r="Y28" s="239"/>
      <c r="Z28" s="239"/>
      <c r="AA28" s="239"/>
      <c r="AB28" s="239"/>
      <c r="AC28" s="239"/>
      <c r="AD28" s="239"/>
      <c r="AE28" s="239"/>
      <c r="AH28" s="1031"/>
      <c r="AI28" s="1031"/>
      <c r="AK28" s="1031"/>
      <c r="AL28" s="1031"/>
      <c r="AN28" s="1031"/>
      <c r="AO28" s="1031"/>
      <c r="AQ28" s="1031"/>
    </row>
    <row r="29" spans="1:43" ht="14.25" customHeight="1">
      <c r="A29" s="554">
        <v>331</v>
      </c>
      <c r="B29" s="494" t="s">
        <v>102</v>
      </c>
      <c r="C29" s="450">
        <v>64</v>
      </c>
      <c r="D29" s="450">
        <v>2355611</v>
      </c>
      <c r="E29" s="450"/>
      <c r="F29" s="450">
        <v>7</v>
      </c>
      <c r="G29" s="450">
        <v>21692</v>
      </c>
      <c r="H29" s="473"/>
      <c r="I29" s="450">
        <v>41</v>
      </c>
      <c r="J29" s="450">
        <v>485571</v>
      </c>
      <c r="K29" s="450"/>
      <c r="L29" s="450">
        <v>189</v>
      </c>
      <c r="M29" s="450">
        <v>256728</v>
      </c>
      <c r="N29" s="1066"/>
      <c r="O29" s="1066"/>
      <c r="P29" s="1066"/>
      <c r="Q29" s="1066"/>
      <c r="R29" s="1066"/>
      <c r="S29" s="1066"/>
      <c r="T29" s="1066"/>
      <c r="U29" s="1066"/>
      <c r="V29" s="1066"/>
      <c r="W29" s="1066"/>
      <c r="X29" s="1066"/>
      <c r="Y29" s="239"/>
      <c r="Z29" s="239"/>
      <c r="AA29" s="239"/>
      <c r="AB29" s="239"/>
      <c r="AC29" s="239"/>
      <c r="AD29" s="239"/>
      <c r="AE29" s="239"/>
      <c r="AH29" s="1031"/>
      <c r="AI29" s="1031"/>
      <c r="AK29" s="1031"/>
      <c r="AL29" s="1031"/>
      <c r="AN29" s="1031"/>
      <c r="AO29" s="1031"/>
      <c r="AQ29" s="1031"/>
    </row>
    <row r="30" spans="1:43" ht="14.25" customHeight="1">
      <c r="A30" s="554">
        <v>332</v>
      </c>
      <c r="B30" s="494" t="s">
        <v>103</v>
      </c>
      <c r="C30" s="450">
        <v>369</v>
      </c>
      <c r="D30" s="450">
        <v>5685745</v>
      </c>
      <c r="E30" s="450"/>
      <c r="F30" s="450">
        <v>46</v>
      </c>
      <c r="G30" s="450">
        <v>256860</v>
      </c>
      <c r="H30" s="473"/>
      <c r="I30" s="450">
        <v>197</v>
      </c>
      <c r="J30" s="450">
        <v>630116</v>
      </c>
      <c r="K30" s="450"/>
      <c r="L30" s="450">
        <v>882</v>
      </c>
      <c r="M30" s="450">
        <v>666274</v>
      </c>
      <c r="N30" s="1066"/>
      <c r="O30" s="1066"/>
      <c r="P30" s="1066"/>
      <c r="Q30" s="1066"/>
      <c r="R30" s="1066"/>
      <c r="S30" s="1066"/>
      <c r="T30" s="1066"/>
      <c r="U30" s="1066"/>
      <c r="V30" s="1066"/>
      <c r="W30" s="1066"/>
      <c r="X30" s="1066"/>
      <c r="Y30" s="239"/>
      <c r="Z30" s="239"/>
      <c r="AA30" s="239"/>
      <c r="AB30" s="239"/>
      <c r="AC30" s="239"/>
      <c r="AD30" s="239"/>
      <c r="AE30" s="239"/>
      <c r="AH30" s="1031"/>
      <c r="AI30" s="1031"/>
      <c r="AK30" s="1031"/>
      <c r="AL30" s="1031"/>
      <c r="AN30" s="1031"/>
      <c r="AO30" s="1031"/>
      <c r="AQ30" s="1031"/>
    </row>
    <row r="31" spans="1:43" ht="14.25" customHeight="1">
      <c r="A31" s="554">
        <v>333</v>
      </c>
      <c r="B31" s="494" t="s">
        <v>104</v>
      </c>
      <c r="C31" s="450">
        <v>244</v>
      </c>
      <c r="D31" s="450">
        <v>9422643</v>
      </c>
      <c r="E31" s="450"/>
      <c r="F31" s="450">
        <v>25</v>
      </c>
      <c r="G31" s="450">
        <v>133381</v>
      </c>
      <c r="H31" s="473"/>
      <c r="I31" s="450">
        <v>114</v>
      </c>
      <c r="J31" s="450">
        <v>828334</v>
      </c>
      <c r="K31" s="450"/>
      <c r="L31" s="450">
        <v>461</v>
      </c>
      <c r="M31" s="450">
        <v>433346</v>
      </c>
      <c r="N31" s="1066"/>
      <c r="O31" s="1066"/>
      <c r="P31" s="1066"/>
      <c r="Q31" s="1066"/>
      <c r="R31" s="1066"/>
      <c r="S31" s="1066"/>
      <c r="T31" s="1066"/>
      <c r="U31" s="1066"/>
      <c r="V31" s="1066"/>
      <c r="W31" s="1066"/>
      <c r="X31" s="1066"/>
      <c r="Y31" s="239"/>
      <c r="Z31" s="239"/>
      <c r="AA31" s="239"/>
      <c r="AB31" s="239"/>
      <c r="AC31" s="239"/>
      <c r="AD31" s="239"/>
      <c r="AE31" s="239"/>
      <c r="AH31" s="1031"/>
      <c r="AI31" s="1031"/>
      <c r="AK31" s="1031"/>
      <c r="AL31" s="1031"/>
      <c r="AN31" s="1031"/>
      <c r="AO31" s="1031"/>
      <c r="AQ31" s="1031"/>
    </row>
    <row r="32" spans="1:43" ht="14.25" customHeight="1">
      <c r="A32" s="554">
        <v>334</v>
      </c>
      <c r="B32" s="494" t="s">
        <v>105</v>
      </c>
      <c r="C32" s="450">
        <v>196</v>
      </c>
      <c r="D32" s="450">
        <v>44450237</v>
      </c>
      <c r="E32" s="450"/>
      <c r="F32" s="450">
        <v>24</v>
      </c>
      <c r="G32" s="450">
        <v>778900</v>
      </c>
      <c r="H32" s="473"/>
      <c r="I32" s="450">
        <v>151</v>
      </c>
      <c r="J32" s="450">
        <v>2319923</v>
      </c>
      <c r="K32" s="450"/>
      <c r="L32" s="450">
        <v>472</v>
      </c>
      <c r="M32" s="450">
        <v>401234</v>
      </c>
      <c r="N32" s="1066"/>
      <c r="O32" s="1066"/>
      <c r="P32" s="1066"/>
      <c r="Q32" s="1066"/>
      <c r="R32" s="1066"/>
      <c r="S32" s="1066"/>
      <c r="T32" s="1066"/>
      <c r="U32" s="1066"/>
      <c r="V32" s="1066"/>
      <c r="W32" s="1066"/>
      <c r="X32" s="1066"/>
      <c r="Y32" s="239"/>
      <c r="Z32" s="239"/>
      <c r="AA32" s="239"/>
      <c r="AB32" s="239"/>
      <c r="AC32" s="239"/>
      <c r="AD32" s="239"/>
      <c r="AE32" s="239"/>
      <c r="AH32" s="1031"/>
      <c r="AI32" s="1031"/>
      <c r="AK32" s="1031"/>
      <c r="AL32" s="1031"/>
      <c r="AN32" s="1031"/>
      <c r="AO32" s="1031"/>
      <c r="AQ32" s="1031"/>
    </row>
    <row r="33" spans="1:66" ht="25.5" customHeight="1">
      <c r="A33" s="554">
        <v>335</v>
      </c>
      <c r="B33" s="494" t="s">
        <v>197</v>
      </c>
      <c r="C33" s="462">
        <v>172</v>
      </c>
      <c r="D33" s="462">
        <v>11227769</v>
      </c>
      <c r="E33" s="462"/>
      <c r="F33" s="462">
        <v>21</v>
      </c>
      <c r="G33" s="462">
        <v>128178</v>
      </c>
      <c r="H33" s="460"/>
      <c r="I33" s="462">
        <v>106</v>
      </c>
      <c r="J33" s="462">
        <v>2244135</v>
      </c>
      <c r="K33" s="462"/>
      <c r="L33" s="462">
        <v>346</v>
      </c>
      <c r="M33" s="462">
        <v>322633</v>
      </c>
      <c r="N33" s="1066"/>
      <c r="O33" s="1066"/>
      <c r="P33" s="1066"/>
      <c r="Q33" s="1066"/>
      <c r="R33" s="1066"/>
      <c r="S33" s="1066"/>
      <c r="T33" s="1066"/>
      <c r="U33" s="1066"/>
      <c r="V33" s="1066"/>
      <c r="W33" s="1066"/>
      <c r="X33" s="1066"/>
      <c r="Y33" s="239"/>
      <c r="Z33" s="239"/>
      <c r="AA33" s="239"/>
      <c r="AB33" s="239"/>
      <c r="AC33" s="239"/>
      <c r="AD33" s="239"/>
      <c r="AE33" s="239"/>
      <c r="AH33" s="1031"/>
      <c r="AI33" s="1031"/>
      <c r="AK33" s="1031"/>
      <c r="AL33" s="1031"/>
      <c r="AN33" s="1031"/>
      <c r="AO33" s="1031"/>
      <c r="AQ33" s="1031"/>
    </row>
    <row r="34" spans="1:66" ht="14.25" customHeight="1">
      <c r="A34" s="554">
        <v>336</v>
      </c>
      <c r="B34" s="494" t="s">
        <v>107</v>
      </c>
      <c r="C34" s="450">
        <v>108</v>
      </c>
      <c r="D34" s="450">
        <v>9943899</v>
      </c>
      <c r="E34" s="450"/>
      <c r="F34" s="450">
        <v>13</v>
      </c>
      <c r="G34" s="450">
        <v>440514</v>
      </c>
      <c r="H34" s="473"/>
      <c r="I34" s="450">
        <v>44</v>
      </c>
      <c r="J34" s="450">
        <v>380673</v>
      </c>
      <c r="K34" s="450"/>
      <c r="L34" s="450">
        <v>214</v>
      </c>
      <c r="M34" s="450">
        <v>553071</v>
      </c>
      <c r="N34" s="1066"/>
      <c r="O34" s="1066"/>
      <c r="P34" s="1066"/>
      <c r="Q34" s="1066"/>
      <c r="R34" s="1066"/>
      <c r="S34" s="1066"/>
      <c r="T34" s="1066"/>
      <c r="U34" s="1066"/>
      <c r="V34" s="1066"/>
      <c r="W34" s="1066"/>
      <c r="X34" s="1066"/>
      <c r="Y34" s="239"/>
      <c r="Z34" s="239"/>
      <c r="AA34" s="239"/>
      <c r="AB34" s="239"/>
      <c r="AC34" s="239"/>
      <c r="AD34" s="239"/>
      <c r="AE34" s="239"/>
      <c r="AH34" s="1031"/>
      <c r="AI34" s="1031"/>
      <c r="AK34" s="1031"/>
      <c r="AL34" s="1031"/>
      <c r="AN34" s="1031"/>
      <c r="AO34" s="1031"/>
      <c r="AQ34" s="1031"/>
    </row>
    <row r="35" spans="1:66" ht="14.25" customHeight="1">
      <c r="A35" s="554">
        <v>337</v>
      </c>
      <c r="B35" s="494" t="s">
        <v>108</v>
      </c>
      <c r="C35" s="450">
        <v>72</v>
      </c>
      <c r="D35" s="450">
        <v>1168987</v>
      </c>
      <c r="E35" s="450"/>
      <c r="F35" s="450">
        <v>9</v>
      </c>
      <c r="G35" s="450">
        <v>32234</v>
      </c>
      <c r="H35" s="473"/>
      <c r="I35" s="450">
        <v>37</v>
      </c>
      <c r="J35" s="450">
        <v>280860</v>
      </c>
      <c r="K35" s="450"/>
      <c r="L35" s="450">
        <v>227</v>
      </c>
      <c r="M35" s="450">
        <v>129707</v>
      </c>
      <c r="N35" s="1066"/>
      <c r="O35" s="1066"/>
      <c r="P35" s="1066"/>
      <c r="Q35" s="1066"/>
      <c r="R35" s="1066"/>
      <c r="S35" s="1066"/>
      <c r="T35" s="1066"/>
      <c r="U35" s="1066"/>
      <c r="V35" s="1066"/>
      <c r="W35" s="1066"/>
      <c r="X35" s="1066"/>
      <c r="Y35" s="239"/>
      <c r="Z35" s="239"/>
      <c r="AA35" s="239"/>
      <c r="AB35" s="239"/>
      <c r="AC35" s="239"/>
      <c r="AD35" s="239"/>
      <c r="AE35" s="239"/>
      <c r="AH35" s="1031"/>
      <c r="AI35" s="1031"/>
      <c r="AK35" s="1031"/>
      <c r="AL35" s="1031"/>
      <c r="AN35" s="1031"/>
      <c r="AO35" s="1031"/>
      <c r="AQ35" s="1031"/>
    </row>
    <row r="36" spans="1:66" ht="14.25" customHeight="1">
      <c r="A36" s="556">
        <v>339</v>
      </c>
      <c r="B36" s="494" t="s">
        <v>109</v>
      </c>
      <c r="C36" s="450">
        <v>548</v>
      </c>
      <c r="D36" s="450">
        <v>30150190</v>
      </c>
      <c r="E36" s="450"/>
      <c r="F36" s="450">
        <v>61</v>
      </c>
      <c r="G36" s="450">
        <v>1201464</v>
      </c>
      <c r="H36" s="473"/>
      <c r="I36" s="450">
        <v>334</v>
      </c>
      <c r="J36" s="450">
        <v>3249840</v>
      </c>
      <c r="K36" s="450"/>
      <c r="L36" s="450">
        <v>1291</v>
      </c>
      <c r="M36" s="450">
        <v>908541</v>
      </c>
      <c r="N36" s="1066"/>
      <c r="O36" s="1066"/>
      <c r="P36" s="1066"/>
      <c r="Q36" s="1066"/>
      <c r="R36" s="1066"/>
      <c r="S36" s="1066"/>
      <c r="T36" s="1066"/>
      <c r="U36" s="1066"/>
      <c r="V36" s="1066"/>
      <c r="W36" s="1066"/>
      <c r="X36" s="1066"/>
      <c r="Y36" s="239"/>
      <c r="Z36" s="239"/>
      <c r="AA36" s="239"/>
      <c r="AB36" s="239"/>
      <c r="AC36" s="239"/>
      <c r="AD36" s="239"/>
      <c r="AE36" s="239"/>
      <c r="AH36" s="1031"/>
      <c r="AI36" s="1031"/>
      <c r="AK36" s="1031"/>
      <c r="AL36" s="1031"/>
      <c r="AN36" s="1031"/>
      <c r="AO36" s="1031"/>
      <c r="AP36" s="1031"/>
      <c r="AQ36" s="1031"/>
    </row>
    <row r="37" spans="1:66" ht="14.25" customHeight="1">
      <c r="A37" s="556"/>
      <c r="B37" s="494"/>
      <c r="C37" s="450"/>
      <c r="D37" s="481"/>
      <c r="E37" s="481"/>
      <c r="F37" s="450"/>
      <c r="G37" s="481"/>
      <c r="H37" s="473"/>
      <c r="I37" s="450"/>
      <c r="J37" s="481"/>
      <c r="K37" s="481"/>
      <c r="L37" s="450"/>
      <c r="M37" s="481"/>
      <c r="N37" s="1066"/>
      <c r="O37" s="1066"/>
      <c r="P37" s="1066"/>
      <c r="Q37" s="1066"/>
      <c r="R37" s="1066"/>
      <c r="S37" s="1066"/>
      <c r="T37" s="1066"/>
      <c r="U37" s="1066"/>
      <c r="V37" s="1066"/>
      <c r="W37" s="1066"/>
      <c r="X37" s="1066"/>
      <c r="Y37" s="77"/>
      <c r="Z37" s="77"/>
      <c r="AA37" s="77"/>
      <c r="AB37" s="77"/>
      <c r="AC37" s="77"/>
      <c r="AD37" s="77"/>
      <c r="AE37" s="77"/>
      <c r="AH37" s="1031"/>
      <c r="AI37" s="1031"/>
      <c r="AK37" s="1031"/>
      <c r="AL37" s="1031"/>
      <c r="AN37" s="1031"/>
      <c r="AO37" s="1031"/>
      <c r="AP37" s="1031"/>
      <c r="AQ37" s="1031"/>
    </row>
    <row r="38" spans="1:66" s="39" customFormat="1" ht="14.25" customHeight="1">
      <c r="A38" s="66">
        <v>42</v>
      </c>
      <c r="B38" s="68" t="s">
        <v>110</v>
      </c>
      <c r="C38" s="551">
        <v>4632</v>
      </c>
      <c r="D38" s="552">
        <v>142301725</v>
      </c>
      <c r="E38" s="552"/>
      <c r="F38" s="551">
        <v>307</v>
      </c>
      <c r="G38" s="552">
        <v>971084</v>
      </c>
      <c r="H38" s="517"/>
      <c r="I38" s="551">
        <v>2232</v>
      </c>
      <c r="J38" s="552">
        <v>8614685</v>
      </c>
      <c r="K38" s="552"/>
      <c r="L38" s="551">
        <v>17864</v>
      </c>
      <c r="M38" s="552">
        <v>9924475</v>
      </c>
      <c r="N38" s="1066"/>
      <c r="O38" s="1066"/>
      <c r="P38" s="1066"/>
      <c r="Q38" s="1066"/>
      <c r="R38" s="1066"/>
      <c r="S38" s="1066"/>
      <c r="T38" s="1066"/>
      <c r="U38" s="1066"/>
      <c r="V38" s="1066"/>
      <c r="W38" s="1066"/>
      <c r="X38" s="1066"/>
      <c r="Y38" s="1034"/>
      <c r="Z38" s="1034"/>
      <c r="AA38" s="1034"/>
      <c r="AB38" s="1034"/>
      <c r="AC38" s="1034"/>
      <c r="AD38" s="1034"/>
      <c r="AE38" s="1034"/>
      <c r="AF38" s="40"/>
      <c r="AG38" s="1031"/>
      <c r="AH38" s="1031"/>
      <c r="AI38" s="1031"/>
      <c r="AJ38" s="40"/>
      <c r="AK38" s="1031"/>
      <c r="AL38" s="1031"/>
      <c r="AM38" s="1031"/>
      <c r="AN38" s="1031"/>
      <c r="AO38" s="1031"/>
      <c r="AP38" s="1031"/>
      <c r="AQ38" s="1031"/>
      <c r="AV38" s="666"/>
      <c r="AW38" s="666"/>
      <c r="AX38" s="666"/>
      <c r="AY38" s="666"/>
      <c r="AZ38" s="666"/>
      <c r="BA38" s="666"/>
      <c r="BB38" s="666"/>
      <c r="BC38" s="666"/>
      <c r="BD38" s="666"/>
      <c r="BE38" s="666"/>
      <c r="BF38" s="666"/>
      <c r="BG38" s="666"/>
      <c r="BH38" s="666"/>
      <c r="BI38" s="666"/>
      <c r="BJ38" s="666"/>
      <c r="BK38" s="666"/>
      <c r="BL38" s="666"/>
      <c r="BM38" s="666"/>
      <c r="BN38" s="666"/>
    </row>
    <row r="39" spans="1:66" s="39" customFormat="1" ht="14.25" customHeight="1">
      <c r="A39" s="66">
        <v>423</v>
      </c>
      <c r="B39" s="68" t="s">
        <v>111</v>
      </c>
      <c r="C39" s="551">
        <v>2442</v>
      </c>
      <c r="D39" s="552">
        <v>44314188</v>
      </c>
      <c r="E39" s="552"/>
      <c r="F39" s="551">
        <v>165</v>
      </c>
      <c r="G39" s="552">
        <v>146948</v>
      </c>
      <c r="H39" s="517"/>
      <c r="I39" s="551">
        <v>1309</v>
      </c>
      <c r="J39" s="552">
        <v>5310871</v>
      </c>
      <c r="K39" s="552"/>
      <c r="L39" s="551">
        <v>9169</v>
      </c>
      <c r="M39" s="552">
        <v>5146996</v>
      </c>
      <c r="N39" s="1066"/>
      <c r="O39" s="1066"/>
      <c r="P39" s="1066"/>
      <c r="Q39" s="1066"/>
      <c r="R39" s="1066"/>
      <c r="S39" s="1066"/>
      <c r="T39" s="1066"/>
      <c r="U39" s="1066"/>
      <c r="V39" s="1066"/>
      <c r="W39" s="1066"/>
      <c r="X39" s="1066"/>
      <c r="Y39" s="1034"/>
      <c r="Z39" s="1034"/>
      <c r="AA39" s="1034"/>
      <c r="AB39" s="1034"/>
      <c r="AC39" s="1034"/>
      <c r="AD39" s="1034"/>
      <c r="AE39" s="1034"/>
      <c r="AF39" s="40"/>
      <c r="AG39" s="1031"/>
      <c r="AH39" s="1031"/>
      <c r="AI39" s="1031"/>
      <c r="AJ39" s="40"/>
      <c r="AK39" s="1031"/>
      <c r="AL39" s="1031"/>
      <c r="AM39" s="1031"/>
      <c r="AN39" s="1031"/>
      <c r="AO39" s="1031"/>
      <c r="AP39" s="1031"/>
      <c r="AQ39" s="1031"/>
      <c r="AV39" s="666"/>
      <c r="AW39" s="666"/>
      <c r="AX39" s="666"/>
      <c r="AY39" s="666"/>
      <c r="AZ39" s="666"/>
      <c r="BA39" s="666"/>
      <c r="BB39" s="666"/>
      <c r="BC39" s="666"/>
      <c r="BD39" s="666"/>
      <c r="BE39" s="666"/>
      <c r="BF39" s="666"/>
      <c r="BG39" s="666"/>
      <c r="BH39" s="666"/>
      <c r="BI39" s="666"/>
      <c r="BJ39" s="666"/>
      <c r="BK39" s="666"/>
      <c r="BL39" s="666"/>
      <c r="BM39" s="666"/>
      <c r="BN39" s="666"/>
    </row>
    <row r="40" spans="1:66" ht="27.6">
      <c r="A40" s="554">
        <v>4231</v>
      </c>
      <c r="B40" s="494" t="s">
        <v>198</v>
      </c>
      <c r="C40" s="462">
        <v>144</v>
      </c>
      <c r="D40" s="462">
        <v>5565124</v>
      </c>
      <c r="E40" s="462"/>
      <c r="F40" s="462">
        <v>8</v>
      </c>
      <c r="G40" s="462">
        <v>1924</v>
      </c>
      <c r="H40" s="460"/>
      <c r="I40" s="462">
        <v>73</v>
      </c>
      <c r="J40" s="462">
        <v>1744165</v>
      </c>
      <c r="K40" s="462"/>
      <c r="L40" s="462">
        <v>676</v>
      </c>
      <c r="M40" s="462">
        <v>396148</v>
      </c>
      <c r="N40" s="1066"/>
      <c r="O40" s="1066"/>
      <c r="P40" s="1066"/>
      <c r="Q40" s="1066"/>
      <c r="R40" s="1066"/>
      <c r="S40" s="1066"/>
      <c r="T40" s="1066"/>
      <c r="U40" s="1066"/>
      <c r="V40" s="1066"/>
      <c r="W40" s="1066"/>
      <c r="X40" s="1066"/>
      <c r="Y40" s="239"/>
      <c r="Z40" s="239"/>
      <c r="AA40" s="239"/>
      <c r="AB40" s="239"/>
      <c r="AC40" s="239"/>
      <c r="AD40" s="239"/>
      <c r="AE40" s="239"/>
      <c r="AH40" s="1031"/>
      <c r="AI40" s="1031"/>
      <c r="AK40" s="1031"/>
      <c r="AL40" s="1031"/>
      <c r="AN40" s="1031"/>
      <c r="AO40" s="1031"/>
      <c r="AQ40" s="1031"/>
    </row>
    <row r="41" spans="1:66" ht="14.25" customHeight="1">
      <c r="A41" s="554">
        <v>4232</v>
      </c>
      <c r="B41" s="494" t="s">
        <v>114</v>
      </c>
      <c r="C41" s="450">
        <v>101</v>
      </c>
      <c r="D41" s="450">
        <v>569789</v>
      </c>
      <c r="E41" s="450"/>
      <c r="F41" s="450">
        <v>13</v>
      </c>
      <c r="G41" s="450">
        <v>12526</v>
      </c>
      <c r="H41" s="473"/>
      <c r="I41" s="450">
        <v>78</v>
      </c>
      <c r="J41" s="450">
        <v>88083</v>
      </c>
      <c r="K41" s="450"/>
      <c r="L41" s="450">
        <v>508</v>
      </c>
      <c r="M41" s="450">
        <v>208347</v>
      </c>
      <c r="N41" s="1066"/>
      <c r="O41" s="1066"/>
      <c r="P41" s="1066"/>
      <c r="Q41" s="1066"/>
      <c r="R41" s="1066"/>
      <c r="S41" s="1066"/>
      <c r="T41" s="1066"/>
      <c r="U41" s="1066"/>
      <c r="V41" s="1066"/>
      <c r="W41" s="1066"/>
      <c r="X41" s="1066"/>
      <c r="Y41" s="239"/>
      <c r="Z41" s="239"/>
      <c r="AA41" s="239"/>
      <c r="AB41" s="239"/>
      <c r="AC41" s="239"/>
      <c r="AD41" s="239"/>
      <c r="AE41" s="239"/>
      <c r="AH41" s="1031"/>
      <c r="AI41" s="1031"/>
      <c r="AK41" s="1031"/>
      <c r="AL41" s="1031"/>
      <c r="AN41" s="1031"/>
      <c r="AO41" s="1031"/>
      <c r="AQ41" s="1031"/>
    </row>
    <row r="42" spans="1:66" ht="14.25" customHeight="1">
      <c r="A42" s="554">
        <v>4233</v>
      </c>
      <c r="B42" s="494" t="s">
        <v>115</v>
      </c>
      <c r="C42" s="450">
        <v>106</v>
      </c>
      <c r="D42" s="450">
        <v>1015837</v>
      </c>
      <c r="E42" s="450"/>
      <c r="F42" s="450">
        <v>6</v>
      </c>
      <c r="G42" s="450">
        <v>533</v>
      </c>
      <c r="H42" s="473"/>
      <c r="I42" s="450">
        <v>69</v>
      </c>
      <c r="J42" s="450">
        <v>185975</v>
      </c>
      <c r="K42" s="450"/>
      <c r="L42" s="450">
        <v>358</v>
      </c>
      <c r="M42" s="450">
        <v>286006</v>
      </c>
      <c r="N42" s="1060"/>
      <c r="O42" s="1060"/>
      <c r="P42" s="1060"/>
      <c r="Q42" s="1060"/>
      <c r="R42" s="1060"/>
      <c r="S42" s="1060"/>
      <c r="T42" s="1060"/>
      <c r="U42" s="1060"/>
      <c r="V42" s="1060"/>
      <c r="W42" s="1060"/>
      <c r="X42" s="1060"/>
      <c r="Y42" s="239"/>
      <c r="Z42" s="239"/>
      <c r="AA42" s="239"/>
      <c r="AB42" s="239"/>
      <c r="AC42" s="239"/>
      <c r="AD42" s="239"/>
      <c r="AE42" s="239"/>
      <c r="AH42" s="1032"/>
      <c r="AI42" s="1032"/>
      <c r="AJ42" s="666"/>
      <c r="AK42" s="666"/>
      <c r="AL42" s="666"/>
      <c r="AM42" s="666"/>
      <c r="AN42" s="1032"/>
      <c r="AO42" s="1032"/>
      <c r="AP42" s="666"/>
      <c r="AQ42" s="1032"/>
    </row>
    <row r="43" spans="1:66" ht="25.5" customHeight="1">
      <c r="A43" s="554">
        <v>4234</v>
      </c>
      <c r="B43" s="494" t="s">
        <v>199</v>
      </c>
      <c r="C43" s="462">
        <v>135</v>
      </c>
      <c r="D43" s="462">
        <v>7524038</v>
      </c>
      <c r="E43" s="462"/>
      <c r="F43" s="462">
        <v>6</v>
      </c>
      <c r="G43" s="462">
        <v>2545</v>
      </c>
      <c r="H43" s="460"/>
      <c r="I43" s="462">
        <v>28</v>
      </c>
      <c r="J43" s="462">
        <v>135720</v>
      </c>
      <c r="K43" s="462"/>
      <c r="L43" s="462">
        <v>349</v>
      </c>
      <c r="M43" s="462">
        <v>188498</v>
      </c>
      <c r="N43" s="1068"/>
      <c r="O43" s="1068"/>
      <c r="P43" s="1068"/>
      <c r="Q43" s="1068"/>
      <c r="R43" s="1068"/>
      <c r="S43" s="1068"/>
      <c r="T43" s="1068"/>
      <c r="U43" s="1068"/>
      <c r="V43" s="1068"/>
      <c r="W43" s="1068"/>
      <c r="X43" s="1068"/>
      <c r="Y43" s="239"/>
      <c r="Z43" s="239"/>
      <c r="AA43" s="239"/>
      <c r="AB43" s="239"/>
      <c r="AC43" s="239"/>
      <c r="AD43" s="239"/>
      <c r="AE43" s="239"/>
      <c r="AG43" s="666"/>
      <c r="AH43" s="1032"/>
      <c r="AI43" s="1032"/>
      <c r="AJ43" s="666"/>
      <c r="AK43" s="1032"/>
      <c r="AL43" s="1032"/>
      <c r="AM43" s="666"/>
      <c r="AN43" s="1032"/>
      <c r="AO43" s="1032"/>
      <c r="AP43" s="666"/>
      <c r="AQ43" s="1032"/>
    </row>
    <row r="44" spans="1:66" ht="14.25" customHeight="1">
      <c r="A44" s="554">
        <v>4235</v>
      </c>
      <c r="B44" s="494" t="s">
        <v>117</v>
      </c>
      <c r="C44" s="450">
        <v>62</v>
      </c>
      <c r="D44" s="450">
        <v>1284587</v>
      </c>
      <c r="E44" s="450"/>
      <c r="F44" s="453">
        <v>6</v>
      </c>
      <c r="G44" s="453">
        <v>14020</v>
      </c>
      <c r="H44" s="473"/>
      <c r="I44" s="450">
        <v>41</v>
      </c>
      <c r="J44" s="450">
        <v>113817</v>
      </c>
      <c r="K44" s="450"/>
      <c r="L44" s="450">
        <v>185</v>
      </c>
      <c r="M44" s="450">
        <v>136643</v>
      </c>
      <c r="N44" s="1068"/>
      <c r="O44" s="1068"/>
      <c r="P44" s="1068"/>
      <c r="Q44" s="1068"/>
      <c r="R44" s="1068"/>
      <c r="S44" s="1068"/>
      <c r="T44" s="1068"/>
      <c r="U44" s="1068"/>
      <c r="V44" s="1068"/>
      <c r="W44" s="1068"/>
      <c r="X44" s="1068"/>
      <c r="Y44" s="239"/>
      <c r="Z44" s="239"/>
      <c r="AA44" s="239"/>
      <c r="AB44" s="239"/>
      <c r="AC44" s="239"/>
      <c r="AD44" s="239"/>
      <c r="AE44" s="239"/>
      <c r="AG44" s="666"/>
      <c r="AH44" s="1031"/>
      <c r="AI44" s="1031"/>
      <c r="AK44" s="1031"/>
      <c r="AL44" s="1031"/>
      <c r="AN44" s="1031"/>
      <c r="AO44" s="1031"/>
      <c r="AQ44" s="1031"/>
    </row>
    <row r="45" spans="1:66" ht="14.25" customHeight="1">
      <c r="A45" s="554">
        <v>4236</v>
      </c>
      <c r="B45" s="70" t="s">
        <v>118</v>
      </c>
      <c r="C45" s="450">
        <v>232</v>
      </c>
      <c r="D45" s="450">
        <v>6309476</v>
      </c>
      <c r="E45" s="450"/>
      <c r="F45" s="450">
        <v>15</v>
      </c>
      <c r="G45" s="450">
        <v>8478</v>
      </c>
      <c r="H45" s="473"/>
      <c r="I45" s="450">
        <v>102</v>
      </c>
      <c r="J45" s="450">
        <v>1184370</v>
      </c>
      <c r="K45" s="450"/>
      <c r="L45" s="450">
        <v>709</v>
      </c>
      <c r="M45" s="450">
        <v>456771</v>
      </c>
      <c r="N45" s="1066"/>
      <c r="O45" s="1066"/>
      <c r="P45" s="1066"/>
      <c r="Q45" s="1066"/>
      <c r="R45" s="1066"/>
      <c r="S45" s="1066"/>
      <c r="T45" s="1066"/>
      <c r="U45" s="1066"/>
      <c r="V45" s="1066"/>
      <c r="W45" s="1066"/>
      <c r="X45" s="1066"/>
      <c r="Y45" s="239"/>
      <c r="Z45" s="239"/>
      <c r="AA45" s="239"/>
      <c r="AB45" s="239"/>
      <c r="AC45" s="239"/>
      <c r="AD45" s="239"/>
      <c r="AE45" s="239"/>
      <c r="AH45" s="1031"/>
      <c r="AI45" s="1031"/>
      <c r="AK45" s="1031"/>
      <c r="AL45" s="1031"/>
      <c r="AN45" s="1031"/>
      <c r="AO45" s="1031"/>
      <c r="AQ45" s="1031"/>
    </row>
    <row r="46" spans="1:66" s="228" customFormat="1" ht="12.75" customHeight="1">
      <c r="A46" s="836">
        <v>4237</v>
      </c>
      <c r="B46" s="837" t="s">
        <v>200</v>
      </c>
      <c r="C46" s="528">
        <v>170</v>
      </c>
      <c r="D46" s="528">
        <v>2193256</v>
      </c>
      <c r="E46" s="528"/>
      <c r="F46" s="528">
        <v>6</v>
      </c>
      <c r="G46" s="528">
        <v>8700</v>
      </c>
      <c r="H46" s="839"/>
      <c r="I46" s="528">
        <v>68</v>
      </c>
      <c r="J46" s="528">
        <v>158428</v>
      </c>
      <c r="K46" s="528"/>
      <c r="L46" s="528">
        <v>312</v>
      </c>
      <c r="M46" s="528">
        <v>233835</v>
      </c>
      <c r="N46" s="1066"/>
      <c r="O46" s="1066"/>
      <c r="P46" s="1066"/>
      <c r="Q46" s="1066"/>
      <c r="R46" s="1066"/>
      <c r="S46" s="1066"/>
      <c r="T46" s="1066"/>
      <c r="U46" s="1066"/>
      <c r="V46" s="1066"/>
      <c r="W46" s="1066"/>
      <c r="X46" s="1066"/>
      <c r="Y46" s="1036"/>
      <c r="Z46" s="1036"/>
      <c r="AA46" s="1036"/>
      <c r="AB46" s="1036"/>
      <c r="AC46" s="1036"/>
      <c r="AD46" s="1036"/>
      <c r="AE46" s="1036"/>
      <c r="AF46" s="40"/>
      <c r="AG46" s="40"/>
      <c r="AH46" s="1031"/>
      <c r="AI46" s="1031"/>
      <c r="AJ46" s="40"/>
      <c r="AK46" s="1031"/>
      <c r="AL46" s="1031"/>
      <c r="AM46" s="40"/>
      <c r="AN46" s="1031"/>
      <c r="AO46" s="1031"/>
      <c r="AP46" s="40"/>
      <c r="AQ46" s="1031"/>
      <c r="AV46" s="838"/>
      <c r="AW46" s="838"/>
      <c r="AX46" s="838"/>
      <c r="AY46" s="838"/>
      <c r="AZ46" s="838"/>
      <c r="BA46" s="838"/>
      <c r="BB46" s="838"/>
      <c r="BC46" s="838"/>
      <c r="BD46" s="838"/>
      <c r="BE46" s="838"/>
      <c r="BF46" s="838"/>
      <c r="BG46" s="838"/>
      <c r="BH46" s="838"/>
      <c r="BI46" s="838"/>
      <c r="BJ46" s="838"/>
      <c r="BK46" s="838"/>
      <c r="BL46" s="838"/>
      <c r="BM46" s="838"/>
      <c r="BN46" s="838"/>
    </row>
    <row r="47" spans="1:66" ht="14.25" customHeight="1">
      <c r="A47" s="554">
        <v>4238</v>
      </c>
      <c r="B47" s="494" t="s">
        <v>121</v>
      </c>
      <c r="C47" s="450">
        <v>327</v>
      </c>
      <c r="D47" s="450">
        <v>5476175</v>
      </c>
      <c r="E47" s="450"/>
      <c r="F47" s="450">
        <v>17</v>
      </c>
      <c r="G47" s="450">
        <v>29755</v>
      </c>
      <c r="H47" s="473"/>
      <c r="I47" s="450">
        <v>139</v>
      </c>
      <c r="J47" s="450">
        <v>229480</v>
      </c>
      <c r="K47" s="450"/>
      <c r="L47" s="450">
        <v>843</v>
      </c>
      <c r="M47" s="450">
        <v>564390</v>
      </c>
      <c r="N47" s="1066"/>
      <c r="O47" s="1066"/>
      <c r="P47" s="1066"/>
      <c r="Q47" s="1066"/>
      <c r="R47" s="1066"/>
      <c r="S47" s="1066"/>
      <c r="T47" s="1066"/>
      <c r="U47" s="1066"/>
      <c r="V47" s="1066"/>
      <c r="W47" s="1066"/>
      <c r="X47" s="1066"/>
      <c r="Y47" s="239"/>
      <c r="Z47" s="239"/>
      <c r="AA47" s="239"/>
      <c r="AB47" s="239"/>
      <c r="AC47" s="239"/>
      <c r="AD47" s="239"/>
      <c r="AE47" s="239"/>
      <c r="AF47" s="666"/>
      <c r="AH47" s="1031"/>
      <c r="AI47" s="1031"/>
      <c r="AK47" s="1031"/>
      <c r="AL47" s="1031"/>
      <c r="AN47" s="1031"/>
      <c r="AO47" s="1031"/>
      <c r="AQ47" s="1031"/>
    </row>
    <row r="48" spans="1:66" ht="14.25" customHeight="1">
      <c r="A48" s="832">
        <v>4239</v>
      </c>
      <c r="B48" s="833" t="s">
        <v>122</v>
      </c>
      <c r="C48" s="834">
        <v>1165</v>
      </c>
      <c r="D48" s="834">
        <v>14375906</v>
      </c>
      <c r="E48" s="834"/>
      <c r="F48" s="834">
        <v>88</v>
      </c>
      <c r="G48" s="834">
        <v>68467</v>
      </c>
      <c r="H48" s="255"/>
      <c r="I48" s="834">
        <v>711</v>
      </c>
      <c r="J48" s="834">
        <v>1470833</v>
      </c>
      <c r="K48" s="834"/>
      <c r="L48" s="834">
        <v>5197</v>
      </c>
      <c r="M48" s="834">
        <v>2673920</v>
      </c>
      <c r="N48" s="1066"/>
      <c r="O48" s="1066"/>
      <c r="P48" s="1066"/>
      <c r="Q48" s="1066"/>
      <c r="R48" s="1066"/>
      <c r="S48" s="1066"/>
      <c r="T48" s="1066"/>
      <c r="U48" s="1066"/>
      <c r="V48" s="1066"/>
      <c r="W48" s="1066"/>
      <c r="X48" s="1066"/>
      <c r="Y48" s="239"/>
      <c r="Z48" s="239"/>
      <c r="AA48" s="239"/>
      <c r="AB48" s="239"/>
      <c r="AC48" s="239"/>
      <c r="AD48" s="239"/>
      <c r="AE48" s="239"/>
      <c r="AF48" s="666"/>
      <c r="AG48" s="1031"/>
      <c r="AH48" s="1031"/>
      <c r="AI48" s="1031"/>
      <c r="AK48" s="1031"/>
      <c r="AL48" s="1031"/>
      <c r="AN48" s="1031"/>
      <c r="AO48" s="1031"/>
      <c r="AP48" s="1031"/>
      <c r="AQ48" s="1031"/>
    </row>
    <row r="49" spans="1:66" s="39" customFormat="1" ht="12.75" customHeight="1">
      <c r="A49" s="809">
        <v>424</v>
      </c>
      <c r="B49" s="811" t="s">
        <v>125</v>
      </c>
      <c r="C49" s="829">
        <v>1988</v>
      </c>
      <c r="D49" s="830">
        <v>96824069</v>
      </c>
      <c r="E49" s="830"/>
      <c r="F49" s="829">
        <v>129</v>
      </c>
      <c r="G49" s="830">
        <v>821231</v>
      </c>
      <c r="H49" s="831"/>
      <c r="I49" s="829">
        <v>858</v>
      </c>
      <c r="J49" s="830">
        <v>3245044</v>
      </c>
      <c r="K49" s="830"/>
      <c r="L49" s="835">
        <v>7872</v>
      </c>
      <c r="M49" s="830">
        <v>4492016</v>
      </c>
      <c r="N49" s="1066"/>
      <c r="O49" s="1066"/>
      <c r="P49" s="1066"/>
      <c r="Q49" s="1066"/>
      <c r="R49" s="1066"/>
      <c r="S49" s="1066"/>
      <c r="T49" s="1066"/>
      <c r="U49" s="1066"/>
      <c r="V49" s="1066"/>
      <c r="W49" s="1066"/>
      <c r="X49" s="1066"/>
      <c r="Y49" s="1034"/>
      <c r="Z49" s="1034"/>
      <c r="AA49" s="1034"/>
      <c r="AB49" s="1034"/>
      <c r="AC49" s="1034"/>
      <c r="AD49" s="1034"/>
      <c r="AE49" s="1034"/>
      <c r="AF49" s="40"/>
      <c r="AG49" s="1031"/>
      <c r="AH49" s="1031"/>
      <c r="AI49" s="1031"/>
      <c r="AJ49" s="40"/>
      <c r="AK49" s="1031"/>
      <c r="AL49" s="1031"/>
      <c r="AM49" s="40"/>
      <c r="AN49" s="1031"/>
      <c r="AO49" s="1031"/>
      <c r="AP49" s="1031"/>
      <c r="AQ49" s="1031"/>
      <c r="AV49" s="666"/>
      <c r="AW49" s="666"/>
      <c r="AX49" s="666"/>
      <c r="AY49" s="666"/>
      <c r="AZ49" s="666"/>
      <c r="BA49" s="666"/>
      <c r="BB49" s="666"/>
      <c r="BC49" s="666"/>
      <c r="BD49" s="666"/>
      <c r="BE49" s="666"/>
      <c r="BF49" s="666"/>
      <c r="BG49" s="666"/>
      <c r="BH49" s="666"/>
      <c r="BI49" s="666"/>
      <c r="BJ49" s="666"/>
      <c r="BK49" s="666"/>
      <c r="BL49" s="666"/>
      <c r="BM49" s="666"/>
      <c r="BN49" s="666"/>
    </row>
    <row r="50" spans="1:66" ht="12.75" customHeight="1">
      <c r="A50" s="88">
        <v>4241</v>
      </c>
      <c r="B50" s="89" t="s">
        <v>126</v>
      </c>
      <c r="C50" s="163">
        <v>77</v>
      </c>
      <c r="D50" s="163">
        <v>448738</v>
      </c>
      <c r="E50" s="450"/>
      <c r="F50" s="163">
        <v>4</v>
      </c>
      <c r="G50" s="163">
        <v>572</v>
      </c>
      <c r="H50" s="63"/>
      <c r="I50" s="163">
        <v>21</v>
      </c>
      <c r="J50" s="163">
        <v>34935</v>
      </c>
      <c r="K50" s="163"/>
      <c r="L50" s="163">
        <v>246</v>
      </c>
      <c r="M50" s="163">
        <v>153399</v>
      </c>
      <c r="N50" s="1066"/>
      <c r="O50" s="1066"/>
      <c r="P50" s="1066"/>
      <c r="Q50" s="1066"/>
      <c r="R50" s="1066"/>
      <c r="S50" s="1066"/>
      <c r="T50" s="1066"/>
      <c r="U50" s="1066"/>
      <c r="V50" s="1066"/>
      <c r="W50" s="1066"/>
      <c r="X50" s="1066"/>
      <c r="Y50" s="239"/>
      <c r="Z50" s="239"/>
      <c r="AA50" s="239"/>
      <c r="AB50" s="239"/>
      <c r="AC50" s="239"/>
      <c r="AD50" s="239"/>
      <c r="AE50" s="239"/>
      <c r="AF50" s="838"/>
      <c r="AG50" s="838"/>
      <c r="AH50" s="1033"/>
      <c r="AI50" s="1033"/>
      <c r="AJ50" s="838"/>
      <c r="AK50" s="838"/>
      <c r="AL50" s="838"/>
      <c r="AM50" s="838"/>
      <c r="AN50" s="1033"/>
      <c r="AO50" s="1033"/>
      <c r="AP50" s="838"/>
      <c r="AQ50" s="1033"/>
    </row>
    <row r="51" spans="1:66" ht="12.75" customHeight="1">
      <c r="A51" s="88">
        <v>4242</v>
      </c>
      <c r="B51" s="89" t="s">
        <v>127</v>
      </c>
      <c r="C51" s="163">
        <v>68</v>
      </c>
      <c r="D51" s="163">
        <v>12152907</v>
      </c>
      <c r="E51" s="450"/>
      <c r="F51" s="169">
        <v>8</v>
      </c>
      <c r="G51" s="169">
        <v>976</v>
      </c>
      <c r="H51" s="63"/>
      <c r="I51" s="163">
        <v>23</v>
      </c>
      <c r="J51" s="163">
        <v>1068194</v>
      </c>
      <c r="K51" s="163"/>
      <c r="L51" s="163">
        <v>161</v>
      </c>
      <c r="M51" s="163">
        <v>71253</v>
      </c>
      <c r="N51" s="1070"/>
      <c r="O51" s="1070"/>
      <c r="P51" s="1070"/>
      <c r="Q51" s="1070"/>
      <c r="R51" s="1070"/>
      <c r="S51" s="1070"/>
      <c r="T51" s="1070"/>
      <c r="U51" s="1070"/>
      <c r="V51" s="1070"/>
      <c r="W51" s="1070"/>
      <c r="X51" s="1070"/>
      <c r="Y51" s="239"/>
      <c r="Z51" s="239"/>
      <c r="AA51" s="239"/>
      <c r="AB51" s="239"/>
      <c r="AC51" s="239"/>
      <c r="AD51" s="239"/>
      <c r="AE51" s="239"/>
      <c r="AH51" s="1031"/>
      <c r="AI51" s="1031"/>
      <c r="AN51" s="1031"/>
      <c r="AO51" s="1031"/>
      <c r="AQ51" s="1031"/>
    </row>
    <row r="52" spans="1:66" ht="12.75" customHeight="1">
      <c r="A52" s="88">
        <v>4243</v>
      </c>
      <c r="B52" s="89" t="s">
        <v>128</v>
      </c>
      <c r="C52" s="163">
        <v>453</v>
      </c>
      <c r="D52" s="163">
        <v>9665966</v>
      </c>
      <c r="E52" s="450"/>
      <c r="F52" s="163">
        <v>35</v>
      </c>
      <c r="G52" s="163">
        <v>11329</v>
      </c>
      <c r="H52" s="63"/>
      <c r="I52" s="163">
        <v>276</v>
      </c>
      <c r="J52" s="163">
        <v>390465</v>
      </c>
      <c r="K52" s="163"/>
      <c r="L52" s="163">
        <v>1897</v>
      </c>
      <c r="M52" s="163">
        <v>987704</v>
      </c>
      <c r="N52" s="1066"/>
      <c r="O52" s="1066"/>
      <c r="P52" s="1066"/>
      <c r="Q52" s="1066"/>
      <c r="R52" s="1066"/>
      <c r="S52" s="1066"/>
      <c r="T52" s="1066"/>
      <c r="U52" s="1066"/>
      <c r="V52" s="1066"/>
      <c r="W52" s="1066"/>
      <c r="X52" s="1066"/>
      <c r="Y52" s="239"/>
      <c r="Z52" s="239"/>
      <c r="AA52" s="239"/>
      <c r="AB52" s="239"/>
      <c r="AC52" s="239"/>
      <c r="AD52" s="239"/>
      <c r="AE52" s="239"/>
      <c r="AH52" s="1031"/>
      <c r="AI52" s="1031"/>
      <c r="AK52" s="1031"/>
      <c r="AL52" s="1031"/>
      <c r="AN52" s="1031"/>
      <c r="AO52" s="1031"/>
      <c r="AP52" s="1031"/>
      <c r="AQ52" s="1031"/>
    </row>
    <row r="53" spans="1:66" ht="12.75" customHeight="1">
      <c r="A53" s="88">
        <v>4244</v>
      </c>
      <c r="B53" s="89" t="s">
        <v>129</v>
      </c>
      <c r="C53" s="163">
        <v>378</v>
      </c>
      <c r="D53" s="163">
        <v>23283065</v>
      </c>
      <c r="E53" s="450"/>
      <c r="F53" s="163">
        <v>17</v>
      </c>
      <c r="G53" s="163">
        <v>638634</v>
      </c>
      <c r="H53" s="63"/>
      <c r="I53" s="163">
        <v>102</v>
      </c>
      <c r="J53" s="163">
        <v>310915</v>
      </c>
      <c r="K53" s="163"/>
      <c r="L53" s="163">
        <v>1396</v>
      </c>
      <c r="M53" s="163">
        <v>980689</v>
      </c>
      <c r="N53" s="1066"/>
      <c r="O53" s="1066"/>
      <c r="P53" s="1066"/>
      <c r="Q53" s="1066"/>
      <c r="R53" s="1066"/>
      <c r="S53" s="1066"/>
      <c r="T53" s="1066"/>
      <c r="U53" s="1066"/>
      <c r="V53" s="1066"/>
      <c r="W53" s="1066"/>
      <c r="X53" s="1066"/>
      <c r="Y53" s="239"/>
      <c r="Z53" s="239"/>
      <c r="AA53" s="239"/>
      <c r="AB53" s="239"/>
      <c r="AC53" s="239"/>
      <c r="AD53" s="239"/>
      <c r="AE53" s="239"/>
      <c r="AH53" s="1032"/>
      <c r="AI53" s="1032"/>
      <c r="AJ53" s="666"/>
      <c r="AK53" s="1032"/>
      <c r="AL53" s="1032"/>
      <c r="AM53" s="666"/>
      <c r="AN53" s="1032"/>
      <c r="AO53" s="1032"/>
      <c r="AP53" s="1032"/>
      <c r="AQ53" s="1032"/>
    </row>
    <row r="54" spans="1:66" ht="12.75" customHeight="1">
      <c r="A54" s="88">
        <v>4245</v>
      </c>
      <c r="B54" s="89" t="s">
        <v>130</v>
      </c>
      <c r="C54" s="163">
        <v>56</v>
      </c>
      <c r="D54" s="163">
        <v>854520</v>
      </c>
      <c r="E54" s="450"/>
      <c r="F54" s="1063" t="s">
        <v>456</v>
      </c>
      <c r="G54" s="1063" t="s">
        <v>456</v>
      </c>
      <c r="H54" s="63"/>
      <c r="I54" s="1063" t="s">
        <v>456</v>
      </c>
      <c r="J54" s="1063" t="s">
        <v>456</v>
      </c>
      <c r="K54" s="163"/>
      <c r="L54" s="163">
        <v>172</v>
      </c>
      <c r="M54" s="163">
        <v>220196</v>
      </c>
      <c r="N54" s="1068"/>
      <c r="O54" s="1068"/>
      <c r="P54" s="1068"/>
      <c r="Q54" s="1068"/>
      <c r="R54" s="1068"/>
      <c r="S54" s="1068"/>
      <c r="T54" s="1068"/>
      <c r="U54" s="1068"/>
      <c r="V54" s="1068"/>
      <c r="W54" s="1068"/>
      <c r="X54" s="1068"/>
      <c r="Y54" s="239"/>
      <c r="Z54" s="239"/>
      <c r="AA54" s="239"/>
      <c r="AB54" s="239"/>
      <c r="AC54" s="239"/>
      <c r="AD54" s="239"/>
      <c r="AE54" s="239"/>
      <c r="AG54" s="666"/>
      <c r="AH54" s="1031"/>
      <c r="AI54" s="1031"/>
      <c r="AN54" s="1031"/>
      <c r="AO54" s="1031"/>
      <c r="AQ54" s="1031"/>
    </row>
    <row r="55" spans="1:66" ht="12.75" customHeight="1">
      <c r="A55" s="88">
        <v>4246</v>
      </c>
      <c r="B55" s="89" t="s">
        <v>131</v>
      </c>
      <c r="C55" s="163">
        <v>109</v>
      </c>
      <c r="D55" s="163">
        <v>1503970</v>
      </c>
      <c r="E55" s="450"/>
      <c r="F55" s="163">
        <v>4</v>
      </c>
      <c r="G55" s="163">
        <v>137965</v>
      </c>
      <c r="H55" s="63"/>
      <c r="I55" s="163">
        <v>20</v>
      </c>
      <c r="J55" s="163">
        <v>46676</v>
      </c>
      <c r="K55" s="163"/>
      <c r="L55" s="163">
        <v>204</v>
      </c>
      <c r="M55" s="163">
        <v>116561</v>
      </c>
      <c r="N55" s="1066"/>
      <c r="O55" s="1066"/>
      <c r="P55" s="1066"/>
      <c r="Q55" s="1066"/>
      <c r="R55" s="1066"/>
      <c r="S55" s="1066"/>
      <c r="T55" s="1066"/>
      <c r="U55" s="1066"/>
      <c r="V55" s="1066"/>
      <c r="W55" s="1066"/>
      <c r="X55" s="1066"/>
      <c r="Y55" s="239"/>
      <c r="Z55" s="239"/>
      <c r="AA55" s="239"/>
      <c r="AB55" s="239"/>
      <c r="AC55" s="239"/>
      <c r="AD55" s="239"/>
      <c r="AE55" s="239"/>
      <c r="AH55" s="1031"/>
      <c r="AI55" s="1031"/>
      <c r="AK55" s="1031"/>
      <c r="AL55" s="1031"/>
      <c r="AN55" s="1031"/>
      <c r="AO55" s="1031"/>
      <c r="AQ55" s="1031"/>
    </row>
    <row r="56" spans="1:66" ht="12.75" customHeight="1">
      <c r="A56" s="88">
        <v>4247</v>
      </c>
      <c r="B56" s="89" t="s">
        <v>132</v>
      </c>
      <c r="C56" s="163">
        <v>70</v>
      </c>
      <c r="D56" s="163">
        <v>4422886</v>
      </c>
      <c r="E56" s="450"/>
      <c r="F56" s="1063" t="s">
        <v>456</v>
      </c>
      <c r="G56" s="1063" t="s">
        <v>456</v>
      </c>
      <c r="H56" s="63"/>
      <c r="I56" s="1063" t="s">
        <v>456</v>
      </c>
      <c r="J56" s="1063" t="s">
        <v>456</v>
      </c>
      <c r="K56" s="163"/>
      <c r="L56" s="163">
        <v>153</v>
      </c>
      <c r="M56" s="163">
        <v>197254</v>
      </c>
      <c r="N56" s="1066"/>
      <c r="O56" s="1066"/>
      <c r="P56" s="1066"/>
      <c r="Q56" s="1066"/>
      <c r="R56" s="1066"/>
      <c r="S56" s="1066"/>
      <c r="T56" s="1066"/>
      <c r="U56" s="1066"/>
      <c r="V56" s="1066"/>
      <c r="W56" s="1066"/>
      <c r="X56" s="1066"/>
      <c r="Y56" s="239"/>
      <c r="Z56" s="239"/>
      <c r="AA56" s="239"/>
      <c r="AB56" s="239"/>
      <c r="AC56" s="239"/>
      <c r="AD56" s="239"/>
      <c r="AE56" s="239"/>
      <c r="AH56" s="1031"/>
      <c r="AI56" s="1031"/>
      <c r="AN56" s="1031"/>
      <c r="AO56" s="1031"/>
      <c r="AQ56" s="1031"/>
    </row>
    <row r="57" spans="1:66" ht="12.75" customHeight="1">
      <c r="A57" s="88">
        <v>4248</v>
      </c>
      <c r="B57" s="89" t="s">
        <v>203</v>
      </c>
      <c r="C57" s="163">
        <v>75</v>
      </c>
      <c r="D57" s="163">
        <v>3151457</v>
      </c>
      <c r="E57" s="450"/>
      <c r="F57" s="163">
        <v>4</v>
      </c>
      <c r="G57" s="163">
        <v>12977</v>
      </c>
      <c r="H57" s="63"/>
      <c r="I57" s="163">
        <v>27</v>
      </c>
      <c r="J57" s="163">
        <v>334427</v>
      </c>
      <c r="K57" s="163"/>
      <c r="L57" s="163">
        <v>199</v>
      </c>
      <c r="M57" s="163">
        <v>138463</v>
      </c>
      <c r="N57" s="1066"/>
      <c r="O57" s="1066"/>
      <c r="P57" s="1066"/>
      <c r="Q57" s="1066"/>
      <c r="R57" s="1066"/>
      <c r="S57" s="1066"/>
      <c r="T57" s="1066"/>
      <c r="U57" s="1066"/>
      <c r="V57" s="1066"/>
      <c r="W57" s="1066"/>
      <c r="X57" s="1066"/>
      <c r="Y57" s="239"/>
      <c r="Z57" s="239"/>
      <c r="AA57" s="239"/>
      <c r="AB57" s="239"/>
      <c r="AC57" s="239"/>
      <c r="AD57" s="239"/>
      <c r="AE57" s="239"/>
      <c r="AH57" s="1031"/>
      <c r="AI57" s="1031"/>
      <c r="AK57" s="1031"/>
      <c r="AL57" s="1031"/>
      <c r="AN57" s="1031"/>
      <c r="AO57" s="1031"/>
      <c r="AQ57" s="1031"/>
    </row>
    <row r="58" spans="1:66" ht="12.75" customHeight="1">
      <c r="A58" s="88">
        <v>4249</v>
      </c>
      <c r="B58" s="89" t="s">
        <v>134</v>
      </c>
      <c r="C58" s="163">
        <v>702</v>
      </c>
      <c r="D58" s="163">
        <v>41340560</v>
      </c>
      <c r="E58" s="450"/>
      <c r="F58" s="163">
        <v>52</v>
      </c>
      <c r="G58" s="163">
        <v>17839</v>
      </c>
      <c r="H58" s="63"/>
      <c r="I58" s="163">
        <v>345</v>
      </c>
      <c r="J58" s="163">
        <v>739971</v>
      </c>
      <c r="K58" s="163"/>
      <c r="L58" s="163">
        <v>3430</v>
      </c>
      <c r="M58" s="163">
        <v>1623734</v>
      </c>
      <c r="N58" s="1066"/>
      <c r="O58" s="1066"/>
      <c r="P58" s="1066"/>
      <c r="Q58" s="1066"/>
      <c r="R58" s="1066"/>
      <c r="S58" s="1066"/>
      <c r="T58" s="1066"/>
      <c r="U58" s="1066"/>
      <c r="V58" s="1066"/>
      <c r="W58" s="1066"/>
      <c r="X58" s="1066"/>
      <c r="Y58" s="239"/>
      <c r="Z58" s="239"/>
      <c r="AA58" s="239"/>
      <c r="AB58" s="239"/>
      <c r="AC58" s="239"/>
      <c r="AD58" s="239"/>
      <c r="AE58" s="239"/>
      <c r="AF58" s="666"/>
      <c r="AH58" s="1031"/>
      <c r="AI58" s="1031"/>
      <c r="AK58" s="1031"/>
      <c r="AL58" s="1031"/>
      <c r="AN58" s="1031"/>
      <c r="AO58" s="1031"/>
      <c r="AP58" s="1031"/>
      <c r="AQ58" s="1031"/>
    </row>
    <row r="59" spans="1:66" s="39" customFormat="1" ht="12.75" customHeight="1">
      <c r="A59" s="65">
        <v>425</v>
      </c>
      <c r="B59" s="68" t="s">
        <v>135</v>
      </c>
      <c r="C59" s="167">
        <v>202</v>
      </c>
      <c r="D59" s="168">
        <v>1163468</v>
      </c>
      <c r="E59" s="552"/>
      <c r="F59" s="167">
        <v>13</v>
      </c>
      <c r="G59" s="168">
        <v>2905</v>
      </c>
      <c r="H59" s="62"/>
      <c r="I59" s="167">
        <v>65</v>
      </c>
      <c r="J59" s="168">
        <v>58770</v>
      </c>
      <c r="K59" s="168"/>
      <c r="L59" s="167">
        <v>823</v>
      </c>
      <c r="M59" s="168">
        <v>285463</v>
      </c>
      <c r="N59" s="1066"/>
      <c r="O59" s="1066"/>
      <c r="P59" s="1066"/>
      <c r="Q59" s="1066"/>
      <c r="R59" s="1066"/>
      <c r="S59" s="1066"/>
      <c r="T59" s="1066"/>
      <c r="U59" s="1066"/>
      <c r="V59" s="1066"/>
      <c r="W59" s="1066"/>
      <c r="X59" s="1066"/>
      <c r="Y59" s="1034"/>
      <c r="Z59" s="1034"/>
      <c r="AA59" s="1034"/>
      <c r="AB59" s="1034"/>
      <c r="AC59" s="1034"/>
      <c r="AD59" s="1034"/>
      <c r="AE59" s="1034"/>
      <c r="AF59" s="40"/>
      <c r="AG59" s="40"/>
      <c r="AH59" s="1031"/>
      <c r="AI59" s="1031"/>
      <c r="AJ59" s="40"/>
      <c r="AK59" s="1031"/>
      <c r="AL59" s="1031"/>
      <c r="AM59" s="40"/>
      <c r="AN59" s="1031"/>
      <c r="AO59" s="1031"/>
      <c r="AP59" s="40"/>
      <c r="AQ59" s="1031"/>
      <c r="AV59" s="666"/>
      <c r="AW59" s="666"/>
      <c r="AX59" s="666"/>
      <c r="AY59" s="666"/>
      <c r="AZ59" s="666"/>
      <c r="BA59" s="666"/>
      <c r="BB59" s="666"/>
      <c r="BC59" s="666"/>
      <c r="BD59" s="666"/>
      <c r="BE59" s="666"/>
      <c r="BF59" s="666"/>
      <c r="BG59" s="666"/>
      <c r="BH59" s="666"/>
      <c r="BI59" s="666"/>
      <c r="BJ59" s="666"/>
      <c r="BK59" s="666"/>
      <c r="BL59" s="666"/>
      <c r="BM59" s="666"/>
      <c r="BN59" s="666"/>
    </row>
    <row r="60" spans="1:66" ht="12.75" customHeight="1">
      <c r="A60" s="69">
        <v>4251</v>
      </c>
      <c r="B60" s="70" t="s">
        <v>135</v>
      </c>
      <c r="C60" s="163">
        <v>202</v>
      </c>
      <c r="D60" s="163">
        <v>1163468</v>
      </c>
      <c r="E60" s="450"/>
      <c r="F60" s="163">
        <v>13</v>
      </c>
      <c r="G60" s="163">
        <v>2905</v>
      </c>
      <c r="H60" s="63"/>
      <c r="I60" s="163">
        <v>65</v>
      </c>
      <c r="J60" s="163">
        <v>58770</v>
      </c>
      <c r="K60" s="163"/>
      <c r="L60" s="163">
        <v>820</v>
      </c>
      <c r="M60" s="163">
        <v>285388</v>
      </c>
      <c r="N60" s="1066"/>
      <c r="O60" s="1066"/>
      <c r="P60" s="1066"/>
      <c r="Q60" s="1066"/>
      <c r="R60" s="1066"/>
      <c r="S60" s="1066"/>
      <c r="T60" s="1066"/>
      <c r="U60" s="1066"/>
      <c r="V60" s="1066"/>
      <c r="W60" s="1066"/>
      <c r="X60" s="1066"/>
      <c r="Y60" s="239"/>
      <c r="Z60" s="239"/>
      <c r="AA60" s="239"/>
      <c r="AB60" s="239"/>
      <c r="AC60" s="239"/>
      <c r="AD60" s="239"/>
      <c r="AE60" s="239"/>
      <c r="AH60" s="1031"/>
      <c r="AI60" s="1031"/>
      <c r="AK60" s="1031"/>
      <c r="AL60" s="1031"/>
      <c r="AN60" s="1031"/>
      <c r="AO60" s="1031"/>
      <c r="AQ60" s="1031"/>
    </row>
    <row r="61" spans="1:66" ht="12.75" customHeight="1">
      <c r="A61" s="88"/>
      <c r="B61" s="89"/>
      <c r="C61" s="163"/>
      <c r="D61" s="52"/>
      <c r="E61" s="481"/>
      <c r="F61" s="163"/>
      <c r="G61" s="52"/>
      <c r="H61" s="63"/>
      <c r="I61" s="163"/>
      <c r="J61" s="52"/>
      <c r="K61" s="52"/>
      <c r="L61" s="163"/>
      <c r="M61" s="52"/>
      <c r="N61" s="1066"/>
      <c r="O61" s="1066"/>
      <c r="P61" s="1066"/>
      <c r="Q61" s="1066"/>
      <c r="R61" s="1066"/>
      <c r="S61" s="1066"/>
      <c r="T61" s="1066"/>
      <c r="U61" s="1066"/>
      <c r="V61" s="1066"/>
      <c r="W61" s="1066"/>
      <c r="X61" s="1066"/>
      <c r="Y61" s="77"/>
      <c r="Z61" s="77"/>
      <c r="AA61" s="77"/>
      <c r="AB61" s="77"/>
      <c r="AC61" s="77"/>
      <c r="AD61" s="77"/>
      <c r="AE61" s="77"/>
      <c r="AH61" s="1031"/>
      <c r="AI61" s="1031"/>
      <c r="AK61" s="1031"/>
      <c r="AL61" s="1031"/>
      <c r="AN61" s="1031"/>
      <c r="AO61" s="1031"/>
      <c r="AQ61" s="1031"/>
    </row>
    <row r="62" spans="1:66" s="39" customFormat="1" ht="12.75" customHeight="1">
      <c r="A62" s="78" t="s">
        <v>136</v>
      </c>
      <c r="B62" s="87" t="s">
        <v>42</v>
      </c>
      <c r="C62" s="167">
        <v>4944</v>
      </c>
      <c r="D62" s="168">
        <v>254964863</v>
      </c>
      <c r="E62" s="552"/>
      <c r="F62" s="167">
        <v>426</v>
      </c>
      <c r="G62" s="168">
        <v>853997</v>
      </c>
      <c r="H62" s="62"/>
      <c r="I62" s="167">
        <v>2763</v>
      </c>
      <c r="J62" s="168">
        <v>8206714</v>
      </c>
      <c r="K62" s="168"/>
      <c r="L62" s="620">
        <v>23400</v>
      </c>
      <c r="M62" s="168">
        <v>9608807</v>
      </c>
      <c r="N62" s="1066"/>
      <c r="O62" s="1066"/>
      <c r="P62" s="1066"/>
      <c r="Q62" s="1066"/>
      <c r="R62" s="1066"/>
      <c r="S62" s="1066"/>
      <c r="T62" s="1066"/>
      <c r="U62" s="1066"/>
      <c r="V62" s="1066"/>
      <c r="W62" s="1066"/>
      <c r="X62" s="1066"/>
      <c r="Y62" s="1034"/>
      <c r="Z62" s="1034"/>
      <c r="AA62" s="1034"/>
      <c r="AB62" s="1034"/>
      <c r="AC62" s="1034"/>
      <c r="AD62" s="1034"/>
      <c r="AE62" s="1034"/>
      <c r="AF62" s="40"/>
      <c r="AG62" s="1031"/>
      <c r="AH62" s="1031"/>
      <c r="AI62" s="1031"/>
      <c r="AJ62" s="40"/>
      <c r="AK62" s="1031"/>
      <c r="AL62" s="1031"/>
      <c r="AM62" s="1031"/>
      <c r="AN62" s="1031"/>
      <c r="AO62" s="1031"/>
      <c r="AP62" s="1031"/>
      <c r="AQ62" s="1031"/>
      <c r="AV62" s="40"/>
      <c r="AW62" s="666"/>
      <c r="AX62" s="666"/>
      <c r="AY62" s="666"/>
      <c r="AZ62" s="666"/>
      <c r="BA62" s="666"/>
      <c r="BB62" s="666"/>
      <c r="BC62" s="666"/>
      <c r="BD62" s="666"/>
      <c r="BE62" s="666"/>
      <c r="BF62" s="666"/>
      <c r="BG62" s="666"/>
      <c r="BH62" s="666"/>
      <c r="BI62" s="666"/>
      <c r="BJ62" s="666"/>
      <c r="BK62" s="666"/>
      <c r="BL62" s="666"/>
      <c r="BM62" s="666"/>
      <c r="BN62" s="666"/>
    </row>
    <row r="63" spans="1:66" ht="12.75" customHeight="1">
      <c r="A63" s="88">
        <v>441</v>
      </c>
      <c r="B63" s="89" t="s">
        <v>137</v>
      </c>
      <c r="C63" s="163">
        <v>390</v>
      </c>
      <c r="D63" s="163">
        <v>6117817</v>
      </c>
      <c r="E63" s="450"/>
      <c r="F63" s="163">
        <v>33</v>
      </c>
      <c r="G63" s="163">
        <v>11277</v>
      </c>
      <c r="H63" s="63"/>
      <c r="I63" s="163">
        <v>183</v>
      </c>
      <c r="J63" s="163">
        <v>746231</v>
      </c>
      <c r="K63" s="163"/>
      <c r="L63" s="163">
        <v>1541</v>
      </c>
      <c r="M63" s="163">
        <v>1134523</v>
      </c>
      <c r="N63" s="1066"/>
      <c r="O63" s="1066"/>
      <c r="P63" s="1066"/>
      <c r="Q63" s="1066"/>
      <c r="R63" s="1066"/>
      <c r="S63" s="1066"/>
      <c r="T63" s="1066"/>
      <c r="U63" s="1066"/>
      <c r="V63" s="1066"/>
      <c r="W63" s="1066"/>
      <c r="X63" s="1066"/>
      <c r="Y63" s="239"/>
      <c r="Z63" s="239"/>
      <c r="AA63" s="239"/>
      <c r="AB63" s="239"/>
      <c r="AC63" s="239"/>
      <c r="AD63" s="239"/>
      <c r="AE63" s="239"/>
      <c r="AH63" s="1031"/>
      <c r="AI63" s="1031"/>
      <c r="AK63" s="1031"/>
      <c r="AL63" s="1031"/>
      <c r="AN63" s="1031"/>
      <c r="AO63" s="1031"/>
      <c r="AP63" s="1031"/>
      <c r="AQ63" s="1031"/>
      <c r="AV63" s="666"/>
    </row>
    <row r="64" spans="1:66" ht="12.75" customHeight="1">
      <c r="A64" s="88">
        <v>442</v>
      </c>
      <c r="B64" s="89" t="s">
        <v>138</v>
      </c>
      <c r="C64" s="163">
        <v>154</v>
      </c>
      <c r="D64" s="163">
        <v>9182707</v>
      </c>
      <c r="E64" s="450"/>
      <c r="F64" s="163">
        <v>27</v>
      </c>
      <c r="G64" s="163">
        <v>32210</v>
      </c>
      <c r="H64" s="63"/>
      <c r="I64" s="163">
        <v>122</v>
      </c>
      <c r="J64" s="163">
        <v>156138</v>
      </c>
      <c r="K64" s="163"/>
      <c r="L64" s="163">
        <v>1137</v>
      </c>
      <c r="M64" s="163">
        <v>452586</v>
      </c>
      <c r="N64" s="1066"/>
      <c r="O64" s="1066"/>
      <c r="P64" s="1066"/>
      <c r="Q64" s="1066"/>
      <c r="R64" s="1066"/>
      <c r="S64" s="1066"/>
      <c r="T64" s="1066"/>
      <c r="U64" s="1066"/>
      <c r="V64" s="1066"/>
      <c r="W64" s="1066"/>
      <c r="X64" s="1066"/>
      <c r="Y64" s="239"/>
      <c r="Z64" s="239"/>
      <c r="AA64" s="239"/>
      <c r="AB64" s="239"/>
      <c r="AC64" s="239"/>
      <c r="AD64" s="239"/>
      <c r="AE64" s="239"/>
      <c r="AH64" s="1032"/>
      <c r="AI64" s="1032"/>
      <c r="AJ64" s="666"/>
      <c r="AK64" s="1032"/>
      <c r="AL64" s="1032"/>
      <c r="AM64" s="666"/>
      <c r="AN64" s="1032"/>
      <c r="AO64" s="1032"/>
      <c r="AP64" s="1032"/>
      <c r="AQ64" s="1032"/>
    </row>
    <row r="65" spans="1:66" ht="12.75" customHeight="1">
      <c r="A65" s="88">
        <v>443</v>
      </c>
      <c r="B65" s="89" t="s">
        <v>139</v>
      </c>
      <c r="C65" s="163">
        <v>173</v>
      </c>
      <c r="D65" s="163">
        <v>10580465</v>
      </c>
      <c r="E65" s="450"/>
      <c r="F65" s="163">
        <v>23</v>
      </c>
      <c r="G65" s="163">
        <v>11905</v>
      </c>
      <c r="H65" s="63"/>
      <c r="I65" s="163">
        <v>87</v>
      </c>
      <c r="J65" s="163">
        <v>158370</v>
      </c>
      <c r="K65" s="163"/>
      <c r="L65" s="163">
        <v>1005</v>
      </c>
      <c r="M65" s="163">
        <v>330621</v>
      </c>
      <c r="N65" s="1068"/>
      <c r="O65" s="1068"/>
      <c r="P65" s="1068"/>
      <c r="Q65" s="1068"/>
      <c r="R65" s="1068"/>
      <c r="S65" s="1068"/>
      <c r="T65" s="1068"/>
      <c r="U65" s="1068"/>
      <c r="V65" s="1068"/>
      <c r="W65" s="1068"/>
      <c r="X65" s="1068"/>
      <c r="Y65" s="239"/>
      <c r="Z65" s="239"/>
      <c r="AA65" s="239"/>
      <c r="AB65" s="239"/>
      <c r="AC65" s="239"/>
      <c r="AD65" s="239"/>
      <c r="AE65" s="239"/>
      <c r="AG65" s="666"/>
      <c r="AH65" s="1031"/>
      <c r="AI65" s="1031"/>
      <c r="AK65" s="1031"/>
      <c r="AL65" s="1031"/>
      <c r="AN65" s="1031"/>
      <c r="AO65" s="1031"/>
      <c r="AP65" s="1031"/>
      <c r="AQ65" s="1031"/>
    </row>
    <row r="66" spans="1:66" ht="12.75" customHeight="1">
      <c r="A66" s="88">
        <v>444</v>
      </c>
      <c r="B66" s="89" t="s">
        <v>204</v>
      </c>
      <c r="C66" s="163">
        <v>261</v>
      </c>
      <c r="D66" s="163">
        <v>22550834</v>
      </c>
      <c r="E66" s="450"/>
      <c r="F66" s="163">
        <v>9</v>
      </c>
      <c r="G66" s="163">
        <v>7356</v>
      </c>
      <c r="H66" s="63"/>
      <c r="I66" s="163">
        <v>176</v>
      </c>
      <c r="J66" s="163">
        <v>288137</v>
      </c>
      <c r="K66" s="163"/>
      <c r="L66" s="163">
        <v>798</v>
      </c>
      <c r="M66" s="163">
        <v>467001</v>
      </c>
      <c r="N66" s="1066"/>
      <c r="O66" s="1066"/>
      <c r="P66" s="1066"/>
      <c r="Q66" s="1066"/>
      <c r="R66" s="1066"/>
      <c r="S66" s="1066"/>
      <c r="T66" s="1066"/>
      <c r="U66" s="1066"/>
      <c r="V66" s="1066"/>
      <c r="W66" s="1066"/>
      <c r="X66" s="1066"/>
      <c r="Y66" s="239"/>
      <c r="Z66" s="239"/>
      <c r="AA66" s="239"/>
      <c r="AB66" s="239"/>
      <c r="AC66" s="239"/>
      <c r="AD66" s="239"/>
      <c r="AE66" s="239"/>
      <c r="AG66" s="666"/>
      <c r="AH66" s="1031"/>
      <c r="AI66" s="1031"/>
      <c r="AK66" s="1031"/>
      <c r="AL66" s="1031"/>
      <c r="AN66" s="1031"/>
      <c r="AO66" s="1031"/>
      <c r="AQ66" s="1031"/>
    </row>
    <row r="67" spans="1:66" ht="12.75" customHeight="1">
      <c r="A67" s="88">
        <v>445</v>
      </c>
      <c r="B67" s="89" t="s">
        <v>142</v>
      </c>
      <c r="C67" s="163">
        <v>1542</v>
      </c>
      <c r="D67" s="163">
        <v>22445348</v>
      </c>
      <c r="E67" s="450"/>
      <c r="F67" s="163">
        <v>94</v>
      </c>
      <c r="G67" s="163">
        <v>103468</v>
      </c>
      <c r="H67" s="63"/>
      <c r="I67" s="163">
        <v>711</v>
      </c>
      <c r="J67" s="163">
        <v>316405</v>
      </c>
      <c r="K67" s="163"/>
      <c r="L67" s="163">
        <v>7065</v>
      </c>
      <c r="M67" s="163">
        <v>2655360</v>
      </c>
      <c r="N67" s="1060"/>
      <c r="O67" s="1060"/>
      <c r="P67" s="1060"/>
      <c r="Q67" s="1060"/>
      <c r="R67" s="1060"/>
      <c r="S67" s="1060"/>
      <c r="T67" s="1060"/>
      <c r="U67" s="1060"/>
      <c r="V67" s="1060"/>
      <c r="W67" s="1060"/>
      <c r="X67" s="1060"/>
      <c r="Y67" s="239"/>
      <c r="Z67" s="239"/>
      <c r="AA67" s="239"/>
      <c r="AB67" s="239"/>
      <c r="AC67" s="239"/>
      <c r="AD67" s="239"/>
      <c r="AE67" s="239"/>
      <c r="AG67" s="1031"/>
      <c r="AH67" s="1032"/>
      <c r="AI67" s="1032"/>
      <c r="AJ67" s="666"/>
      <c r="AK67" s="1032"/>
      <c r="AL67" s="1032"/>
      <c r="AM67" s="666"/>
      <c r="AN67" s="1032"/>
      <c r="AO67" s="1032"/>
      <c r="AP67" s="1032"/>
      <c r="AQ67" s="1032"/>
    </row>
    <row r="68" spans="1:66" ht="12.75" customHeight="1">
      <c r="A68" s="88">
        <v>446</v>
      </c>
      <c r="B68" s="89" t="s">
        <v>143</v>
      </c>
      <c r="C68" s="163">
        <v>368</v>
      </c>
      <c r="D68" s="163">
        <v>32244702</v>
      </c>
      <c r="E68" s="450"/>
      <c r="F68" s="163">
        <v>14</v>
      </c>
      <c r="G68" s="163">
        <v>4388</v>
      </c>
      <c r="H68" s="63"/>
      <c r="I68" s="163">
        <v>169</v>
      </c>
      <c r="J68" s="163">
        <v>580525</v>
      </c>
      <c r="K68" s="163"/>
      <c r="L68" s="163">
        <v>1385</v>
      </c>
      <c r="M68" s="163">
        <v>835146</v>
      </c>
      <c r="N68" s="1068"/>
      <c r="O68" s="1068"/>
      <c r="P68" s="1068"/>
      <c r="Q68" s="1068"/>
      <c r="R68" s="1068"/>
      <c r="S68" s="1068"/>
      <c r="T68" s="1068"/>
      <c r="U68" s="1068"/>
      <c r="V68" s="1068"/>
      <c r="W68" s="1068"/>
      <c r="X68" s="1068"/>
      <c r="Y68" s="239"/>
      <c r="Z68" s="239"/>
      <c r="AA68" s="239"/>
      <c r="AB68" s="239"/>
      <c r="AC68" s="239"/>
      <c r="AD68" s="239"/>
      <c r="AE68" s="239"/>
      <c r="AH68" s="1031"/>
      <c r="AI68" s="1031"/>
      <c r="AK68" s="1031"/>
      <c r="AL68" s="1031"/>
      <c r="AN68" s="1031"/>
      <c r="AO68" s="1031"/>
      <c r="AP68" s="1031"/>
      <c r="AQ68" s="1031"/>
    </row>
    <row r="69" spans="1:66" ht="12.75" customHeight="1">
      <c r="A69" s="88">
        <v>447</v>
      </c>
      <c r="B69" s="89" t="s">
        <v>144</v>
      </c>
      <c r="C69" s="163">
        <v>104</v>
      </c>
      <c r="D69" s="163">
        <v>4102573</v>
      </c>
      <c r="E69" s="450"/>
      <c r="F69" s="163">
        <v>7</v>
      </c>
      <c r="G69" s="163">
        <v>2839</v>
      </c>
      <c r="H69" s="63"/>
      <c r="I69" s="163">
        <v>35</v>
      </c>
      <c r="J69" s="163">
        <v>41173</v>
      </c>
      <c r="K69" s="163"/>
      <c r="L69" s="163">
        <v>685</v>
      </c>
      <c r="M69" s="163">
        <v>791421</v>
      </c>
      <c r="N69" s="1066"/>
      <c r="O69" s="1066"/>
      <c r="P69" s="1066"/>
      <c r="Q69" s="1066"/>
      <c r="R69" s="1066"/>
      <c r="S69" s="1066"/>
      <c r="T69" s="1066"/>
      <c r="U69" s="1066"/>
      <c r="V69" s="1066"/>
      <c r="W69" s="1066"/>
      <c r="X69" s="1066"/>
      <c r="Y69" s="239"/>
      <c r="Z69" s="239"/>
      <c r="AA69" s="239"/>
      <c r="AB69" s="239"/>
      <c r="AC69" s="239"/>
      <c r="AD69" s="239"/>
      <c r="AE69" s="239"/>
      <c r="AG69" s="666"/>
      <c r="AH69" s="1031"/>
      <c r="AI69" s="1031"/>
      <c r="AK69" s="1031"/>
      <c r="AL69" s="1031"/>
      <c r="AN69" s="1031"/>
      <c r="AO69" s="1031"/>
      <c r="AQ69" s="1031"/>
    </row>
    <row r="70" spans="1:66" ht="12.75" customHeight="1">
      <c r="A70" s="88">
        <v>448</v>
      </c>
      <c r="B70" s="89" t="s">
        <v>145</v>
      </c>
      <c r="C70" s="163">
        <v>557</v>
      </c>
      <c r="D70" s="163">
        <v>57091648</v>
      </c>
      <c r="E70" s="450"/>
      <c r="F70" s="163">
        <v>72</v>
      </c>
      <c r="G70" s="163">
        <v>204504</v>
      </c>
      <c r="H70" s="63"/>
      <c r="I70" s="163">
        <v>437</v>
      </c>
      <c r="J70" s="163">
        <v>1351978</v>
      </c>
      <c r="K70" s="163"/>
      <c r="L70" s="163">
        <v>2980</v>
      </c>
      <c r="M70" s="163">
        <v>1023120</v>
      </c>
      <c r="N70" s="1066"/>
      <c r="O70" s="1066"/>
      <c r="P70" s="1066"/>
      <c r="Q70" s="1066"/>
      <c r="R70" s="1066"/>
      <c r="S70" s="1066"/>
      <c r="T70" s="1066"/>
      <c r="U70" s="1066"/>
      <c r="V70" s="1066"/>
      <c r="W70" s="1066"/>
      <c r="X70" s="1066"/>
      <c r="Y70" s="239"/>
      <c r="Z70" s="239"/>
      <c r="AA70" s="239"/>
      <c r="AB70" s="239"/>
      <c r="AC70" s="239"/>
      <c r="AD70" s="239"/>
      <c r="AE70" s="239"/>
      <c r="AF70" s="666"/>
      <c r="AH70" s="1031"/>
      <c r="AI70" s="1031"/>
      <c r="AK70" s="1031"/>
      <c r="AL70" s="1031"/>
      <c r="AN70" s="1031"/>
      <c r="AO70" s="1031"/>
      <c r="AP70" s="1031"/>
      <c r="AQ70" s="1031"/>
    </row>
    <row r="71" spans="1:66" ht="12.75" customHeight="1">
      <c r="A71" s="88">
        <v>451</v>
      </c>
      <c r="B71" s="89" t="s">
        <v>146</v>
      </c>
      <c r="C71" s="163">
        <v>163</v>
      </c>
      <c r="D71" s="163">
        <v>2135029</v>
      </c>
      <c r="E71" s="450"/>
      <c r="F71" s="163">
        <v>15</v>
      </c>
      <c r="G71" s="163">
        <v>13231</v>
      </c>
      <c r="H71" s="63"/>
      <c r="I71" s="163">
        <v>114</v>
      </c>
      <c r="J71" s="163">
        <v>190581</v>
      </c>
      <c r="K71" s="163"/>
      <c r="L71" s="163">
        <v>739</v>
      </c>
      <c r="M71" s="163">
        <v>212584</v>
      </c>
      <c r="N71" s="1066"/>
      <c r="O71" s="1066"/>
      <c r="P71" s="1066"/>
      <c r="Q71" s="1066"/>
      <c r="R71" s="1066"/>
      <c r="S71" s="1066"/>
      <c r="T71" s="1066"/>
      <c r="U71" s="1066"/>
      <c r="V71" s="1066"/>
      <c r="W71" s="1066"/>
      <c r="X71" s="1066"/>
      <c r="Y71" s="239"/>
      <c r="Z71" s="239"/>
      <c r="AA71" s="239"/>
      <c r="AB71" s="239"/>
      <c r="AC71" s="239"/>
      <c r="AD71" s="239"/>
      <c r="AE71" s="239"/>
      <c r="AH71" s="1031"/>
      <c r="AI71" s="1031"/>
      <c r="AK71" s="1031"/>
      <c r="AL71" s="1031"/>
      <c r="AN71" s="1031"/>
      <c r="AO71" s="1031"/>
      <c r="AQ71" s="1031"/>
    </row>
    <row r="72" spans="1:66" ht="12.75" customHeight="1">
      <c r="A72" s="88">
        <v>452</v>
      </c>
      <c r="B72" s="89" t="s">
        <v>147</v>
      </c>
      <c r="C72" s="163">
        <v>175</v>
      </c>
      <c r="D72" s="163">
        <v>54834076</v>
      </c>
      <c r="E72" s="450"/>
      <c r="F72" s="163">
        <v>16</v>
      </c>
      <c r="G72" s="163">
        <v>400576</v>
      </c>
      <c r="H72" s="63"/>
      <c r="I72" s="163">
        <v>89</v>
      </c>
      <c r="J72" s="163">
        <v>2220337</v>
      </c>
      <c r="K72" s="163"/>
      <c r="L72" s="163">
        <v>866</v>
      </c>
      <c r="M72" s="163">
        <v>172199</v>
      </c>
      <c r="N72" s="1066"/>
      <c r="O72" s="1066"/>
      <c r="P72" s="1066"/>
      <c r="Q72" s="1066"/>
      <c r="R72" s="1066"/>
      <c r="S72" s="1066"/>
      <c r="T72" s="1066"/>
      <c r="U72" s="1066"/>
      <c r="V72" s="1066"/>
      <c r="W72" s="1066"/>
      <c r="X72" s="1066"/>
      <c r="Y72" s="239"/>
      <c r="Z72" s="239"/>
      <c r="AA72" s="239"/>
      <c r="AB72" s="239"/>
      <c r="AC72" s="239"/>
      <c r="AD72" s="239"/>
      <c r="AE72" s="239"/>
      <c r="AH72" s="1031"/>
      <c r="AI72" s="1031"/>
      <c r="AK72" s="1031"/>
      <c r="AL72" s="1031"/>
      <c r="AN72" s="1031"/>
      <c r="AO72" s="1031"/>
      <c r="AQ72" s="1031"/>
    </row>
    <row r="73" spans="1:66" ht="12.75" customHeight="1">
      <c r="A73" s="88">
        <v>453</v>
      </c>
      <c r="B73" s="89" t="s">
        <v>148</v>
      </c>
      <c r="C73" s="163">
        <v>666</v>
      </c>
      <c r="D73" s="163">
        <v>17300338</v>
      </c>
      <c r="E73" s="450"/>
      <c r="F73" s="163">
        <v>83</v>
      </c>
      <c r="G73" s="163">
        <v>45428</v>
      </c>
      <c r="H73" s="63"/>
      <c r="I73" s="163">
        <v>495</v>
      </c>
      <c r="J73" s="163">
        <v>757879</v>
      </c>
      <c r="K73" s="163"/>
      <c r="L73" s="163">
        <v>3363</v>
      </c>
      <c r="M73" s="163">
        <v>926218</v>
      </c>
      <c r="N73" s="1066"/>
      <c r="O73" s="1066"/>
      <c r="P73" s="1066"/>
      <c r="Q73" s="1066"/>
      <c r="R73" s="1066"/>
      <c r="S73" s="1066"/>
      <c r="T73" s="1066"/>
      <c r="U73" s="1066"/>
      <c r="V73" s="1066"/>
      <c r="W73" s="1066"/>
      <c r="X73" s="1066"/>
      <c r="Y73" s="239"/>
      <c r="Z73" s="239"/>
      <c r="AA73" s="239"/>
      <c r="AB73" s="239"/>
      <c r="AC73" s="239"/>
      <c r="AD73" s="239"/>
      <c r="AE73" s="239"/>
      <c r="AF73" s="666"/>
      <c r="AH73" s="1031"/>
      <c r="AI73" s="1031"/>
      <c r="AK73" s="1031"/>
      <c r="AL73" s="1031"/>
      <c r="AN73" s="1031"/>
      <c r="AO73" s="1031"/>
      <c r="AP73" s="1031"/>
      <c r="AQ73" s="1031"/>
    </row>
    <row r="74" spans="1:66" ht="12.75" customHeight="1">
      <c r="A74" s="88">
        <v>454</v>
      </c>
      <c r="B74" s="89" t="s">
        <v>149</v>
      </c>
      <c r="C74" s="163">
        <v>391</v>
      </c>
      <c r="D74" s="163">
        <v>16379326</v>
      </c>
      <c r="E74" s="450"/>
      <c r="F74" s="163">
        <v>33</v>
      </c>
      <c r="G74" s="163">
        <v>16815</v>
      </c>
      <c r="H74" s="63"/>
      <c r="I74" s="163">
        <v>145</v>
      </c>
      <c r="J74" s="163">
        <v>1398960</v>
      </c>
      <c r="K74" s="163"/>
      <c r="L74" s="163">
        <v>1836</v>
      </c>
      <c r="M74" s="163">
        <v>608028</v>
      </c>
      <c r="N74" s="1066"/>
      <c r="O74" s="1066"/>
      <c r="P74" s="1066"/>
      <c r="Q74" s="1066"/>
      <c r="R74" s="1066"/>
      <c r="S74" s="1066"/>
      <c r="T74" s="1066"/>
      <c r="U74" s="1066"/>
      <c r="V74" s="1066"/>
      <c r="W74" s="1066"/>
      <c r="X74" s="1066"/>
      <c r="Y74" s="239"/>
      <c r="Z74" s="239"/>
      <c r="AA74" s="239"/>
      <c r="AB74" s="239"/>
      <c r="AC74" s="239"/>
      <c r="AD74" s="239"/>
      <c r="AE74" s="239"/>
      <c r="AH74" s="1031"/>
      <c r="AI74" s="1031"/>
      <c r="AK74" s="1031"/>
      <c r="AL74" s="1031"/>
      <c r="AN74" s="1031"/>
      <c r="AO74" s="1031"/>
      <c r="AP74" s="1031"/>
      <c r="AQ74" s="1031"/>
    </row>
    <row r="75" spans="1:66" ht="12.75" customHeight="1">
      <c r="A75" s="88"/>
      <c r="B75" s="89"/>
      <c r="C75" s="163"/>
      <c r="D75" s="52"/>
      <c r="E75" s="481"/>
      <c r="F75" s="163"/>
      <c r="G75" s="52"/>
      <c r="H75" s="63"/>
      <c r="I75" s="163"/>
      <c r="J75" s="52"/>
      <c r="K75" s="52"/>
      <c r="L75" s="163"/>
      <c r="M75" s="52"/>
      <c r="N75" s="1066"/>
      <c r="O75" s="1066"/>
      <c r="P75" s="1066"/>
      <c r="Q75" s="1066"/>
      <c r="R75" s="1066"/>
      <c r="S75" s="1066"/>
      <c r="T75" s="1066"/>
      <c r="U75" s="1066"/>
      <c r="V75" s="1066"/>
      <c r="W75" s="1066"/>
      <c r="X75" s="1066"/>
      <c r="Y75" s="77"/>
      <c r="Z75" s="77"/>
      <c r="AA75" s="77"/>
      <c r="AB75" s="77"/>
      <c r="AC75" s="77"/>
      <c r="AD75" s="77"/>
      <c r="AE75" s="77"/>
      <c r="AH75" s="1031"/>
      <c r="AI75" s="1031"/>
      <c r="AK75" s="1031"/>
      <c r="AL75" s="1031"/>
      <c r="AN75" s="1031"/>
      <c r="AO75" s="1031"/>
      <c r="AP75" s="1031"/>
      <c r="AQ75" s="1031"/>
    </row>
    <row r="76" spans="1:66" s="39" customFormat="1" ht="12.75" customHeight="1">
      <c r="A76" s="78" t="s">
        <v>150</v>
      </c>
      <c r="B76" s="87" t="s">
        <v>151</v>
      </c>
      <c r="C76" s="167">
        <v>2603</v>
      </c>
      <c r="D76" s="168">
        <v>20589796</v>
      </c>
      <c r="E76" s="552"/>
      <c r="F76" s="167">
        <v>185</v>
      </c>
      <c r="G76" s="168">
        <v>143046</v>
      </c>
      <c r="H76" s="62"/>
      <c r="I76" s="167">
        <v>848</v>
      </c>
      <c r="J76" s="168">
        <v>2568957</v>
      </c>
      <c r="K76" s="168"/>
      <c r="L76" s="620">
        <v>7284</v>
      </c>
      <c r="M76" s="168">
        <v>2996704</v>
      </c>
      <c r="N76" s="1066"/>
      <c r="O76" s="1066"/>
      <c r="P76" s="1066"/>
      <c r="Q76" s="1066"/>
      <c r="R76" s="1066"/>
      <c r="S76" s="1066"/>
      <c r="T76" s="1066"/>
      <c r="U76" s="1066"/>
      <c r="V76" s="1066"/>
      <c r="W76" s="1066"/>
      <c r="X76" s="1066"/>
      <c r="Y76" s="1034"/>
      <c r="Z76" s="1034"/>
      <c r="AA76" s="1034"/>
      <c r="AB76" s="1034"/>
      <c r="AC76" s="1034"/>
      <c r="AD76" s="1034"/>
      <c r="AE76" s="1034"/>
      <c r="AF76" s="40"/>
      <c r="AG76" s="1031"/>
      <c r="AH76" s="1031"/>
      <c r="AI76" s="1031"/>
      <c r="AJ76" s="40"/>
      <c r="AK76" s="1031"/>
      <c r="AL76" s="1031"/>
      <c r="AM76" s="40"/>
      <c r="AN76" s="1031"/>
      <c r="AO76" s="1031"/>
      <c r="AP76" s="1031"/>
      <c r="AQ76" s="1031"/>
      <c r="AV76" s="40"/>
      <c r="AW76" s="666"/>
      <c r="AX76" s="666"/>
      <c r="AY76" s="666"/>
      <c r="AZ76" s="666"/>
      <c r="BA76" s="666"/>
      <c r="BB76" s="666"/>
      <c r="BC76" s="666"/>
      <c r="BD76" s="666"/>
      <c r="BE76" s="666"/>
      <c r="BF76" s="666"/>
      <c r="BG76" s="666"/>
      <c r="BH76" s="666"/>
      <c r="BI76" s="666"/>
      <c r="BJ76" s="666"/>
      <c r="BK76" s="666"/>
      <c r="BL76" s="666"/>
      <c r="BM76" s="666"/>
      <c r="BN76" s="666"/>
    </row>
    <row r="77" spans="1:66" ht="12.75" customHeight="1">
      <c r="A77" s="88">
        <v>481</v>
      </c>
      <c r="B77" s="89" t="s">
        <v>152</v>
      </c>
      <c r="C77" s="163">
        <v>11</v>
      </c>
      <c r="D77" s="163">
        <v>1427879</v>
      </c>
      <c r="E77" s="450"/>
      <c r="F77" s="169">
        <v>5</v>
      </c>
      <c r="G77" s="169">
        <v>45055</v>
      </c>
      <c r="H77" s="63"/>
      <c r="I77" s="163">
        <v>26</v>
      </c>
      <c r="J77" s="163">
        <v>801406</v>
      </c>
      <c r="K77" s="163"/>
      <c r="L77" s="163">
        <v>201</v>
      </c>
      <c r="M77" s="163">
        <v>190046</v>
      </c>
      <c r="N77" s="1066"/>
      <c r="O77" s="1066"/>
      <c r="P77" s="1066"/>
      <c r="Q77" s="1066"/>
      <c r="R77" s="1066"/>
      <c r="S77" s="1066"/>
      <c r="T77" s="1066"/>
      <c r="U77" s="1066"/>
      <c r="V77" s="1066"/>
      <c r="W77" s="1066"/>
      <c r="X77" s="1066"/>
      <c r="Y77" s="239"/>
      <c r="Z77" s="239"/>
      <c r="AA77" s="239"/>
      <c r="AB77" s="239"/>
      <c r="AC77" s="239"/>
      <c r="AD77" s="239"/>
      <c r="AE77" s="239"/>
      <c r="AH77" s="1031"/>
      <c r="AI77" s="1031"/>
      <c r="AK77" s="1031"/>
      <c r="AL77" s="1031"/>
      <c r="AN77" s="1031"/>
      <c r="AO77" s="1031"/>
      <c r="AQ77" s="1031"/>
      <c r="AV77" s="666"/>
    </row>
    <row r="78" spans="1:66" ht="12.75" customHeight="1">
      <c r="A78" s="88">
        <v>482</v>
      </c>
      <c r="B78" s="89" t="s">
        <v>153</v>
      </c>
      <c r="C78" s="1063" t="s">
        <v>456</v>
      </c>
      <c r="D78" s="1063" t="s">
        <v>456</v>
      </c>
      <c r="E78" s="453"/>
      <c r="F78" s="169">
        <v>0</v>
      </c>
      <c r="G78" s="169">
        <v>0</v>
      </c>
      <c r="H78" s="63"/>
      <c r="I78" s="1063" t="s">
        <v>456</v>
      </c>
      <c r="J78" s="1063" t="s">
        <v>456</v>
      </c>
      <c r="K78" s="169"/>
      <c r="L78" s="163">
        <v>18</v>
      </c>
      <c r="M78" s="163">
        <v>17782</v>
      </c>
      <c r="N78" s="1066"/>
      <c r="O78" s="1066"/>
      <c r="P78" s="1066"/>
      <c r="Q78" s="1066"/>
      <c r="R78" s="1066"/>
      <c r="S78" s="1066"/>
      <c r="T78" s="1066"/>
      <c r="U78" s="1066"/>
      <c r="V78" s="1066"/>
      <c r="W78" s="1066"/>
      <c r="X78" s="1066"/>
      <c r="Y78" s="239"/>
      <c r="Z78" s="239"/>
      <c r="AA78" s="239"/>
      <c r="AB78" s="239"/>
      <c r="AC78" s="239"/>
      <c r="AD78" s="239"/>
      <c r="AE78" s="239"/>
      <c r="AH78" s="1031"/>
      <c r="AI78" s="1031"/>
      <c r="AN78" s="1031"/>
      <c r="AO78" s="1031"/>
      <c r="AQ78" s="1031"/>
    </row>
    <row r="79" spans="1:66" ht="12.75" customHeight="1">
      <c r="A79" s="88">
        <v>483</v>
      </c>
      <c r="B79" s="89" t="s">
        <v>154</v>
      </c>
      <c r="C79" s="453">
        <v>27</v>
      </c>
      <c r="D79" s="453">
        <v>106808</v>
      </c>
      <c r="E79" s="450"/>
      <c r="F79" s="453">
        <v>2</v>
      </c>
      <c r="G79" s="453">
        <v>609</v>
      </c>
      <c r="H79" s="63"/>
      <c r="I79" s="163">
        <v>16</v>
      </c>
      <c r="J79" s="163">
        <v>136819</v>
      </c>
      <c r="K79" s="163"/>
      <c r="L79" s="163">
        <v>98</v>
      </c>
      <c r="M79" s="163">
        <v>363757</v>
      </c>
      <c r="N79" s="1066"/>
      <c r="O79" s="1066"/>
      <c r="P79" s="1066"/>
      <c r="Q79" s="1066"/>
      <c r="R79" s="1066"/>
      <c r="S79" s="1066"/>
      <c r="T79" s="1066"/>
      <c r="U79" s="1066"/>
      <c r="V79" s="1066"/>
      <c r="W79" s="1066"/>
      <c r="X79" s="1066"/>
      <c r="Y79" s="239"/>
      <c r="Z79" s="239"/>
      <c r="AA79" s="239"/>
      <c r="AB79" s="239"/>
      <c r="AC79" s="239"/>
      <c r="AD79" s="239"/>
      <c r="AE79" s="239"/>
      <c r="AH79" s="1031"/>
      <c r="AI79" s="1031"/>
      <c r="AN79" s="1031"/>
      <c r="AO79" s="1031"/>
      <c r="AQ79" s="1031"/>
    </row>
    <row r="80" spans="1:66" ht="12.75" customHeight="1">
      <c r="A80" s="88">
        <v>484</v>
      </c>
      <c r="B80" s="89" t="s">
        <v>155</v>
      </c>
      <c r="C80" s="163">
        <v>928</v>
      </c>
      <c r="D80" s="163">
        <v>4455408</v>
      </c>
      <c r="E80" s="450"/>
      <c r="F80" s="163">
        <v>62</v>
      </c>
      <c r="G80" s="163">
        <v>45452</v>
      </c>
      <c r="H80" s="63"/>
      <c r="I80" s="163">
        <v>260</v>
      </c>
      <c r="J80" s="163">
        <v>275186</v>
      </c>
      <c r="K80" s="163"/>
      <c r="L80" s="163">
        <v>2623</v>
      </c>
      <c r="M80" s="163">
        <v>924589</v>
      </c>
      <c r="N80" s="1066"/>
      <c r="O80" s="1066"/>
      <c r="P80" s="1066"/>
      <c r="Q80" s="1066"/>
      <c r="R80" s="1066"/>
      <c r="S80" s="1066"/>
      <c r="T80" s="1066"/>
      <c r="U80" s="1066"/>
      <c r="V80" s="1066"/>
      <c r="W80" s="1066"/>
      <c r="X80" s="1066"/>
      <c r="Y80" s="239"/>
      <c r="Z80" s="239"/>
      <c r="AA80" s="239"/>
      <c r="AB80" s="239"/>
      <c r="AC80" s="239"/>
      <c r="AD80" s="239"/>
      <c r="AE80" s="239"/>
      <c r="AH80" s="1031"/>
      <c r="AI80" s="1031"/>
      <c r="AK80" s="1031"/>
      <c r="AL80" s="1031"/>
      <c r="AN80" s="1031"/>
      <c r="AO80" s="1031"/>
      <c r="AP80" s="1031"/>
      <c r="AQ80" s="1031"/>
    </row>
    <row r="81" spans="1:66" ht="12.75" customHeight="1">
      <c r="A81" s="88">
        <v>485</v>
      </c>
      <c r="B81" s="89" t="s">
        <v>156</v>
      </c>
      <c r="C81" s="163">
        <v>954</v>
      </c>
      <c r="D81" s="163">
        <v>2594466</v>
      </c>
      <c r="E81" s="450"/>
      <c r="F81" s="163">
        <v>70</v>
      </c>
      <c r="G81" s="163">
        <v>32647</v>
      </c>
      <c r="H81" s="63"/>
      <c r="I81" s="163">
        <v>338</v>
      </c>
      <c r="J81" s="163">
        <v>669023</v>
      </c>
      <c r="K81" s="163"/>
      <c r="L81" s="163">
        <v>2411</v>
      </c>
      <c r="M81" s="163">
        <v>545365</v>
      </c>
      <c r="N81" s="1066"/>
      <c r="O81" s="1066"/>
      <c r="P81" s="1066"/>
      <c r="Q81" s="1066"/>
      <c r="R81" s="1066"/>
      <c r="S81" s="1066"/>
      <c r="T81" s="1066"/>
      <c r="U81" s="1066"/>
      <c r="V81" s="1066"/>
      <c r="W81" s="1066"/>
      <c r="X81" s="1066"/>
      <c r="Y81" s="239"/>
      <c r="Z81" s="239"/>
      <c r="AA81" s="239"/>
      <c r="AB81" s="239"/>
      <c r="AC81" s="239"/>
      <c r="AD81" s="239"/>
      <c r="AE81" s="239"/>
      <c r="AH81" s="1031"/>
      <c r="AI81" s="1031"/>
      <c r="AK81" s="1031"/>
      <c r="AL81" s="1031"/>
      <c r="AN81" s="1031"/>
      <c r="AO81" s="1031"/>
      <c r="AP81" s="1031"/>
      <c r="AQ81" s="1031"/>
    </row>
    <row r="82" spans="1:66" ht="12.75" customHeight="1">
      <c r="A82" s="88">
        <v>486</v>
      </c>
      <c r="B82" s="89" t="s">
        <v>157</v>
      </c>
      <c r="C82" s="1063" t="s">
        <v>456</v>
      </c>
      <c r="D82" s="1063" t="s">
        <v>456</v>
      </c>
      <c r="E82" s="453"/>
      <c r="F82" s="453">
        <v>0</v>
      </c>
      <c r="G82" s="453">
        <v>0</v>
      </c>
      <c r="H82" s="63"/>
      <c r="I82" s="1063" t="s">
        <v>456</v>
      </c>
      <c r="J82" s="1063" t="s">
        <v>456</v>
      </c>
      <c r="K82" s="170"/>
      <c r="L82" s="163">
        <v>11</v>
      </c>
      <c r="M82" s="163">
        <v>3146</v>
      </c>
      <c r="N82" s="1060"/>
      <c r="O82" s="1060"/>
      <c r="P82" s="1060"/>
      <c r="Q82" s="1060"/>
      <c r="R82" s="1060"/>
      <c r="S82" s="1060"/>
      <c r="T82" s="1060"/>
      <c r="U82" s="1060"/>
      <c r="V82" s="1060"/>
      <c r="W82" s="1060"/>
      <c r="X82" s="1060"/>
      <c r="Y82" s="239"/>
      <c r="Z82" s="239"/>
      <c r="AA82" s="239"/>
      <c r="AB82" s="239"/>
      <c r="AC82" s="239"/>
      <c r="AD82" s="239"/>
      <c r="AE82" s="239"/>
      <c r="AH82" s="1032"/>
      <c r="AI82" s="1032"/>
      <c r="AJ82" s="666"/>
      <c r="AK82" s="666"/>
      <c r="AL82" s="666"/>
      <c r="AM82" s="666"/>
      <c r="AN82" s="1032"/>
      <c r="AO82" s="1032"/>
      <c r="AP82" s="666"/>
      <c r="AQ82" s="1032"/>
    </row>
    <row r="83" spans="1:66" ht="12.75" customHeight="1">
      <c r="A83" s="88">
        <v>493</v>
      </c>
      <c r="B83" s="89" t="s">
        <v>158</v>
      </c>
      <c r="C83" s="163">
        <v>72</v>
      </c>
      <c r="D83" s="163">
        <v>1100239</v>
      </c>
      <c r="E83" s="450"/>
      <c r="F83" s="163">
        <v>8</v>
      </c>
      <c r="G83" s="163">
        <v>7179</v>
      </c>
      <c r="H83" s="63"/>
      <c r="I83" s="163">
        <v>28</v>
      </c>
      <c r="J83" s="163">
        <v>72664</v>
      </c>
      <c r="K83" s="163"/>
      <c r="L83" s="163">
        <v>193</v>
      </c>
      <c r="M83" s="163">
        <v>71297</v>
      </c>
      <c r="N83" s="1068"/>
      <c r="O83" s="1068"/>
      <c r="P83" s="1068"/>
      <c r="Q83" s="1068"/>
      <c r="R83" s="1068"/>
      <c r="S83" s="1068"/>
      <c r="T83" s="1068"/>
      <c r="U83" s="1068"/>
      <c r="V83" s="1068"/>
      <c r="W83" s="1068"/>
      <c r="X83" s="1068"/>
      <c r="Y83" s="239"/>
      <c r="Z83" s="239"/>
      <c r="AA83" s="239"/>
      <c r="AB83" s="239"/>
      <c r="AC83" s="239"/>
      <c r="AD83" s="239"/>
      <c r="AE83" s="239"/>
      <c r="AH83" s="1031"/>
      <c r="AI83" s="1031"/>
      <c r="AK83" s="1031"/>
      <c r="AL83" s="1031"/>
      <c r="AN83" s="1031"/>
      <c r="AO83" s="1031"/>
      <c r="AQ83" s="1031"/>
    </row>
    <row r="84" spans="1:66" ht="12.75" customHeight="1">
      <c r="A84" s="88"/>
      <c r="B84" s="89"/>
      <c r="C84" s="163"/>
      <c r="D84" s="52"/>
      <c r="E84" s="481"/>
      <c r="F84" s="163"/>
      <c r="G84" s="52"/>
      <c r="H84" s="63"/>
      <c r="I84" s="163"/>
      <c r="J84" s="52"/>
      <c r="K84" s="52"/>
      <c r="L84" s="163"/>
      <c r="M84" s="52"/>
      <c r="N84" s="1068"/>
      <c r="O84" s="1068"/>
      <c r="P84" s="1068"/>
      <c r="Q84" s="1068"/>
      <c r="R84" s="1068"/>
      <c r="S84" s="1068"/>
      <c r="T84" s="1068"/>
      <c r="U84" s="1068"/>
      <c r="V84" s="1068"/>
      <c r="W84" s="1068"/>
      <c r="X84" s="1068"/>
      <c r="Y84" s="77"/>
      <c r="Z84" s="77"/>
      <c r="AA84" s="77"/>
      <c r="AB84" s="77"/>
      <c r="AC84" s="77"/>
      <c r="AD84" s="77"/>
      <c r="AE84" s="77"/>
      <c r="AH84" s="1031"/>
      <c r="AI84" s="1031"/>
      <c r="AK84" s="1031"/>
      <c r="AL84" s="1031"/>
      <c r="AN84" s="1031"/>
      <c r="AO84" s="1031"/>
      <c r="AQ84" s="1031"/>
    </row>
    <row r="85" spans="1:66" s="39" customFormat="1" ht="12.75" customHeight="1">
      <c r="A85" s="78">
        <v>51</v>
      </c>
      <c r="B85" s="87" t="s">
        <v>44</v>
      </c>
      <c r="C85" s="167">
        <v>1244</v>
      </c>
      <c r="D85" s="168">
        <v>99263025</v>
      </c>
      <c r="E85" s="552"/>
      <c r="F85" s="167">
        <v>100</v>
      </c>
      <c r="G85" s="168">
        <v>1293598</v>
      </c>
      <c r="H85" s="62"/>
      <c r="I85" s="167">
        <v>744</v>
      </c>
      <c r="J85" s="168">
        <v>13256471</v>
      </c>
      <c r="K85" s="168"/>
      <c r="L85" s="620">
        <v>4824</v>
      </c>
      <c r="M85" s="168">
        <v>2162229</v>
      </c>
      <c r="N85" s="1066"/>
      <c r="O85" s="1066"/>
      <c r="P85" s="1066"/>
      <c r="Q85" s="1066"/>
      <c r="R85" s="1066"/>
      <c r="S85" s="1066"/>
      <c r="T85" s="1066"/>
      <c r="U85" s="1066"/>
      <c r="V85" s="1066"/>
      <c r="W85" s="1066"/>
      <c r="X85" s="1066"/>
      <c r="Y85" s="1034"/>
      <c r="Z85" s="1034"/>
      <c r="AA85" s="1034"/>
      <c r="AB85" s="1034"/>
      <c r="AC85" s="1034"/>
      <c r="AD85" s="1034"/>
      <c r="AE85" s="1034"/>
      <c r="AF85" s="40"/>
      <c r="AG85" s="1032"/>
      <c r="AH85" s="1031"/>
      <c r="AI85" s="1031"/>
      <c r="AJ85" s="40"/>
      <c r="AK85" s="1031"/>
      <c r="AL85" s="1031"/>
      <c r="AM85" s="40"/>
      <c r="AN85" s="1031"/>
      <c r="AO85" s="1031"/>
      <c r="AP85" s="1031"/>
      <c r="AQ85" s="1031"/>
      <c r="AV85" s="40"/>
      <c r="AW85" s="666"/>
      <c r="AX85" s="666"/>
      <c r="AY85" s="666"/>
      <c r="AZ85" s="666"/>
      <c r="BA85" s="666"/>
      <c r="BB85" s="666"/>
      <c r="BC85" s="666"/>
      <c r="BD85" s="666"/>
      <c r="BE85" s="666"/>
      <c r="BF85" s="666"/>
      <c r="BG85" s="666"/>
      <c r="BH85" s="666"/>
      <c r="BI85" s="666"/>
      <c r="BJ85" s="666"/>
      <c r="BK85" s="666"/>
      <c r="BL85" s="666"/>
      <c r="BM85" s="666"/>
      <c r="BN85" s="666"/>
    </row>
    <row r="86" spans="1:66" ht="12.75" customHeight="1">
      <c r="A86" s="69">
        <v>511</v>
      </c>
      <c r="B86" s="70" t="s">
        <v>159</v>
      </c>
      <c r="C86" s="163">
        <v>377</v>
      </c>
      <c r="D86" s="163">
        <v>44561675</v>
      </c>
      <c r="E86" s="450"/>
      <c r="F86" s="163">
        <v>22</v>
      </c>
      <c r="G86" s="163">
        <v>321751</v>
      </c>
      <c r="H86" s="63"/>
      <c r="I86" s="163">
        <v>229</v>
      </c>
      <c r="J86" s="163">
        <v>844196</v>
      </c>
      <c r="K86" s="163"/>
      <c r="L86" s="163">
        <v>1152</v>
      </c>
      <c r="M86" s="163">
        <v>660660</v>
      </c>
      <c r="N86" s="1066"/>
      <c r="O86" s="1066"/>
      <c r="P86" s="1066"/>
      <c r="Q86" s="1066"/>
      <c r="R86" s="1066"/>
      <c r="S86" s="1066"/>
      <c r="T86" s="1066"/>
      <c r="U86" s="1066"/>
      <c r="V86" s="1066"/>
      <c r="W86" s="1066"/>
      <c r="X86" s="1066"/>
      <c r="Y86" s="239"/>
      <c r="Z86" s="239"/>
      <c r="AA86" s="239"/>
      <c r="AB86" s="239"/>
      <c r="AC86" s="239"/>
      <c r="AD86" s="239"/>
      <c r="AE86" s="239"/>
      <c r="AH86" s="1031"/>
      <c r="AI86" s="1031"/>
      <c r="AK86" s="1031"/>
      <c r="AL86" s="1031"/>
      <c r="AN86" s="1031"/>
      <c r="AO86" s="1031"/>
      <c r="AP86" s="1031"/>
      <c r="AQ86" s="1031"/>
    </row>
    <row r="87" spans="1:66" ht="12.75" customHeight="1">
      <c r="A87" s="69">
        <v>512</v>
      </c>
      <c r="B87" s="70" t="s">
        <v>160</v>
      </c>
      <c r="C87" s="163">
        <v>267</v>
      </c>
      <c r="D87" s="163">
        <v>6463564</v>
      </c>
      <c r="E87" s="450"/>
      <c r="F87" s="163">
        <v>32</v>
      </c>
      <c r="G87" s="163">
        <v>18563</v>
      </c>
      <c r="H87" s="63"/>
      <c r="I87" s="163">
        <v>146</v>
      </c>
      <c r="J87" s="163">
        <v>1025793</v>
      </c>
      <c r="K87" s="163"/>
      <c r="L87" s="163">
        <v>1158</v>
      </c>
      <c r="M87" s="163">
        <v>421384</v>
      </c>
      <c r="N87" s="1066"/>
      <c r="O87" s="1066"/>
      <c r="P87" s="1066"/>
      <c r="Q87" s="1066"/>
      <c r="R87" s="1066"/>
      <c r="S87" s="1066"/>
      <c r="T87" s="1066"/>
      <c r="U87" s="1066"/>
      <c r="V87" s="1066"/>
      <c r="W87" s="1066"/>
      <c r="X87" s="1066"/>
      <c r="Y87" s="239"/>
      <c r="Z87" s="239"/>
      <c r="AA87" s="239"/>
      <c r="AB87" s="239"/>
      <c r="AC87" s="239"/>
      <c r="AD87" s="239"/>
      <c r="AE87" s="239"/>
      <c r="AH87" s="1031"/>
      <c r="AI87" s="1031"/>
      <c r="AK87" s="1031"/>
      <c r="AL87" s="1031"/>
      <c r="AN87" s="1031"/>
      <c r="AO87" s="1031"/>
      <c r="AP87" s="1031"/>
      <c r="AQ87" s="1031"/>
      <c r="AV87" s="666"/>
    </row>
    <row r="88" spans="1:66" ht="12.75" customHeight="1">
      <c r="A88" s="69">
        <v>515</v>
      </c>
      <c r="B88" s="70" t="s">
        <v>161</v>
      </c>
      <c r="C88" s="163">
        <v>76</v>
      </c>
      <c r="D88" s="163">
        <v>5827399</v>
      </c>
      <c r="E88" s="450"/>
      <c r="F88" s="163">
        <v>3</v>
      </c>
      <c r="G88" s="163">
        <v>873288</v>
      </c>
      <c r="H88" s="63"/>
      <c r="I88" s="163">
        <v>57</v>
      </c>
      <c r="J88" s="163">
        <v>669685</v>
      </c>
      <c r="K88" s="163"/>
      <c r="L88" s="163">
        <v>253</v>
      </c>
      <c r="M88" s="163">
        <v>234730</v>
      </c>
      <c r="N88" s="1066"/>
      <c r="O88" s="1066"/>
      <c r="P88" s="1066"/>
      <c r="Q88" s="1066"/>
      <c r="R88" s="1066"/>
      <c r="S88" s="1066"/>
      <c r="T88" s="1066"/>
      <c r="U88" s="1066"/>
      <c r="V88" s="1066"/>
      <c r="W88" s="1066"/>
      <c r="X88" s="1066"/>
      <c r="Y88" s="239"/>
      <c r="Z88" s="239"/>
      <c r="AA88" s="239"/>
      <c r="AB88" s="239"/>
      <c r="AC88" s="239"/>
      <c r="AD88" s="239"/>
      <c r="AE88" s="239"/>
      <c r="AH88" s="1031"/>
      <c r="AI88" s="1031"/>
      <c r="AK88" s="1031"/>
      <c r="AL88" s="1031"/>
      <c r="AN88" s="1031"/>
      <c r="AO88" s="1031"/>
      <c r="AQ88" s="1031"/>
    </row>
    <row r="89" spans="1:66" ht="12.75" customHeight="1">
      <c r="A89" s="69">
        <v>516</v>
      </c>
      <c r="B89" s="70" t="s">
        <v>162</v>
      </c>
      <c r="C89" s="163">
        <v>0</v>
      </c>
      <c r="D89" s="163">
        <v>0</v>
      </c>
      <c r="E89" s="450"/>
      <c r="F89" s="169">
        <v>0</v>
      </c>
      <c r="G89" s="169">
        <v>0</v>
      </c>
      <c r="H89" s="63"/>
      <c r="I89" s="163">
        <v>0</v>
      </c>
      <c r="J89" s="163">
        <v>0</v>
      </c>
      <c r="K89" s="163"/>
      <c r="L89" s="163">
        <v>27</v>
      </c>
      <c r="M89" s="163">
        <v>4029</v>
      </c>
      <c r="N89" s="1066"/>
      <c r="O89" s="1066"/>
      <c r="P89" s="1066"/>
      <c r="Q89" s="1066"/>
      <c r="R89" s="1066"/>
      <c r="S89" s="1066"/>
      <c r="T89" s="1066"/>
      <c r="U89" s="1066"/>
      <c r="V89" s="1066"/>
      <c r="W89" s="1066"/>
      <c r="X89" s="1066"/>
      <c r="Y89" s="239"/>
      <c r="Z89" s="239"/>
      <c r="AA89" s="239"/>
      <c r="AB89" s="239"/>
      <c r="AC89" s="239"/>
      <c r="AD89" s="239"/>
      <c r="AE89" s="239"/>
      <c r="AQ89" s="1031"/>
    </row>
    <row r="90" spans="1:66" ht="12.75" customHeight="1">
      <c r="A90" s="69">
        <v>517</v>
      </c>
      <c r="B90" s="70" t="s">
        <v>163</v>
      </c>
      <c r="C90" s="163">
        <v>185</v>
      </c>
      <c r="D90" s="163">
        <v>22299951</v>
      </c>
      <c r="E90" s="450"/>
      <c r="F90" s="163">
        <v>16</v>
      </c>
      <c r="G90" s="163">
        <v>45647</v>
      </c>
      <c r="H90" s="63"/>
      <c r="I90" s="163">
        <v>91</v>
      </c>
      <c r="J90" s="163">
        <v>6716039</v>
      </c>
      <c r="K90" s="163"/>
      <c r="L90" s="163">
        <v>766</v>
      </c>
      <c r="M90" s="163">
        <v>414308</v>
      </c>
      <c r="N90" s="1066"/>
      <c r="O90" s="1066"/>
      <c r="P90" s="1066"/>
      <c r="Q90" s="1066"/>
      <c r="R90" s="1066"/>
      <c r="S90" s="1066"/>
      <c r="T90" s="1066"/>
      <c r="U90" s="1066"/>
      <c r="V90" s="1066"/>
      <c r="W90" s="1066"/>
      <c r="X90" s="1066"/>
      <c r="Y90" s="239"/>
      <c r="Z90" s="239"/>
      <c r="AA90" s="239"/>
      <c r="AB90" s="239"/>
      <c r="AC90" s="239"/>
      <c r="AD90" s="239"/>
      <c r="AE90" s="239"/>
      <c r="AF90" s="666"/>
      <c r="AH90" s="1031"/>
      <c r="AI90" s="1031"/>
      <c r="AK90" s="1031"/>
      <c r="AL90" s="1031"/>
      <c r="AN90" s="1031"/>
      <c r="AO90" s="1031"/>
      <c r="AQ90" s="1031"/>
    </row>
    <row r="91" spans="1:66" s="40" customFormat="1" ht="25.5" customHeight="1">
      <c r="A91" s="1051">
        <v>518</v>
      </c>
      <c r="B91" s="1052" t="s">
        <v>556</v>
      </c>
      <c r="C91" s="1039">
        <v>111</v>
      </c>
      <c r="D91" s="1039">
        <v>3418554</v>
      </c>
      <c r="E91" s="1039"/>
      <c r="F91" s="1039">
        <v>7</v>
      </c>
      <c r="G91" s="1039">
        <v>1129</v>
      </c>
      <c r="H91" s="1050"/>
      <c r="I91" s="1039">
        <v>39</v>
      </c>
      <c r="J91" s="1039">
        <v>162404</v>
      </c>
      <c r="K91" s="1039"/>
      <c r="L91" s="1039">
        <v>375</v>
      </c>
      <c r="M91" s="1039">
        <v>80912</v>
      </c>
      <c r="N91" s="1066"/>
      <c r="O91" s="1066"/>
      <c r="P91" s="1066"/>
      <c r="Q91" s="1066"/>
      <c r="R91" s="1066"/>
      <c r="S91" s="1066"/>
      <c r="T91" s="1066"/>
      <c r="U91" s="1066"/>
      <c r="V91" s="1066"/>
      <c r="W91" s="1066"/>
      <c r="X91" s="1066"/>
      <c r="Y91" s="239"/>
      <c r="Z91" s="239"/>
      <c r="AA91" s="239"/>
      <c r="AB91" s="239"/>
      <c r="AC91" s="239"/>
      <c r="AD91" s="239"/>
      <c r="AE91" s="239"/>
      <c r="AF91" s="666"/>
      <c r="AH91" s="1031"/>
      <c r="AI91" s="1031"/>
      <c r="AK91" s="1031"/>
      <c r="AL91" s="1031"/>
      <c r="AN91" s="1031"/>
      <c r="AO91" s="1031"/>
      <c r="AQ91" s="1031"/>
    </row>
    <row r="92" spans="1:66" ht="12.75" customHeight="1">
      <c r="A92" s="69">
        <v>519</v>
      </c>
      <c r="B92" s="70" t="s">
        <v>166</v>
      </c>
      <c r="C92" s="163">
        <v>228</v>
      </c>
      <c r="D92" s="163">
        <v>16691882</v>
      </c>
      <c r="E92" s="450"/>
      <c r="F92" s="163">
        <v>20</v>
      </c>
      <c r="G92" s="254">
        <v>33220</v>
      </c>
      <c r="H92" s="63"/>
      <c r="I92" s="163">
        <v>180</v>
      </c>
      <c r="J92" s="621">
        <v>3430914</v>
      </c>
      <c r="K92" s="152"/>
      <c r="L92" s="163">
        <v>1092</v>
      </c>
      <c r="M92" s="163">
        <v>301856</v>
      </c>
      <c r="N92" s="1060"/>
      <c r="O92" s="1060"/>
      <c r="P92" s="1060"/>
      <c r="Q92" s="1060"/>
      <c r="R92" s="1060"/>
      <c r="S92" s="1060"/>
      <c r="T92" s="1060"/>
      <c r="U92" s="1060"/>
      <c r="V92" s="1060"/>
      <c r="W92" s="1060"/>
      <c r="X92" s="1060"/>
      <c r="Y92" s="239"/>
      <c r="Z92" s="239"/>
      <c r="AA92" s="239"/>
      <c r="AB92" s="239"/>
      <c r="AC92" s="239"/>
      <c r="AD92" s="239"/>
      <c r="AE92" s="239"/>
      <c r="AH92" s="1032"/>
      <c r="AI92" s="1032"/>
      <c r="AJ92" s="666"/>
      <c r="AK92" s="1032"/>
      <c r="AL92" s="1032"/>
      <c r="AM92" s="666"/>
      <c r="AN92" s="1032"/>
      <c r="AO92" s="1032"/>
      <c r="AP92" s="1032"/>
      <c r="AQ92" s="1032"/>
    </row>
    <row r="93" spans="1:66" ht="12.75" customHeight="1">
      <c r="A93" s="69"/>
      <c r="B93" s="70"/>
      <c r="C93" s="163"/>
      <c r="D93" s="163"/>
      <c r="E93" s="450"/>
      <c r="F93" s="163"/>
      <c r="G93" s="52"/>
      <c r="H93" s="63"/>
      <c r="I93" s="163"/>
      <c r="J93" s="52"/>
      <c r="K93" s="52"/>
      <c r="L93" s="163"/>
      <c r="M93" s="52"/>
      <c r="N93" s="1060"/>
      <c r="O93" s="1060"/>
      <c r="P93" s="1060"/>
      <c r="Q93" s="1060"/>
      <c r="R93" s="1060"/>
      <c r="S93" s="1060"/>
      <c r="T93" s="1060"/>
      <c r="U93" s="1060"/>
      <c r="V93" s="1060"/>
      <c r="W93" s="1060"/>
      <c r="X93" s="1060"/>
      <c r="Y93" s="77"/>
      <c r="Z93" s="77"/>
      <c r="AA93" s="77"/>
      <c r="AB93" s="77"/>
      <c r="AC93" s="77"/>
      <c r="AD93" s="77"/>
      <c r="AE93" s="77"/>
      <c r="AH93" s="1032"/>
      <c r="AI93" s="1032"/>
      <c r="AJ93" s="666"/>
      <c r="AK93" s="1032"/>
      <c r="AL93" s="1032"/>
      <c r="AM93" s="666"/>
      <c r="AN93" s="1032"/>
      <c r="AO93" s="1032"/>
      <c r="AP93" s="1032"/>
      <c r="AQ93" s="1032"/>
    </row>
    <row r="94" spans="1:66" s="39" customFormat="1" ht="12.75" customHeight="1">
      <c r="A94" s="78" t="s">
        <v>205</v>
      </c>
      <c r="B94" s="87" t="s">
        <v>206</v>
      </c>
      <c r="C94" s="167">
        <v>2516</v>
      </c>
      <c r="D94" s="168">
        <v>268363899</v>
      </c>
      <c r="E94" s="552"/>
      <c r="F94" s="167">
        <v>169</v>
      </c>
      <c r="G94" s="168">
        <v>7053647</v>
      </c>
      <c r="H94" s="62"/>
      <c r="I94" s="167">
        <v>2209</v>
      </c>
      <c r="J94" s="168">
        <v>80103513</v>
      </c>
      <c r="K94" s="168"/>
      <c r="L94" s="620">
        <v>11770</v>
      </c>
      <c r="M94" s="175">
        <v>5354457</v>
      </c>
      <c r="N94" s="1068"/>
      <c r="O94" s="1068"/>
      <c r="P94" s="1068"/>
      <c r="Q94" s="1068"/>
      <c r="R94" s="1068"/>
      <c r="S94" s="1068"/>
      <c r="T94" s="1068"/>
      <c r="U94" s="1068"/>
      <c r="V94" s="1068"/>
      <c r="W94" s="1068"/>
      <c r="X94" s="1068"/>
      <c r="Y94" s="1037"/>
      <c r="Z94" s="1037"/>
      <c r="AA94" s="1037"/>
      <c r="AB94" s="1037"/>
      <c r="AC94" s="1037"/>
      <c r="AD94" s="1037"/>
      <c r="AE94" s="1037"/>
      <c r="AF94" s="40"/>
      <c r="AG94" s="1031"/>
      <c r="AH94" s="1031"/>
      <c r="AI94" s="1031"/>
      <c r="AJ94" s="40"/>
      <c r="AK94" s="1031"/>
      <c r="AL94" s="1031"/>
      <c r="AM94" s="1031"/>
      <c r="AN94" s="1031"/>
      <c r="AO94" s="1031"/>
      <c r="AP94" s="1031"/>
      <c r="AQ94" s="1031"/>
      <c r="AV94" s="40"/>
      <c r="AW94" s="666"/>
      <c r="AX94" s="666"/>
      <c r="AY94" s="666"/>
      <c r="AZ94" s="666"/>
      <c r="BA94" s="666"/>
      <c r="BB94" s="666"/>
      <c r="BC94" s="666"/>
      <c r="BD94" s="666"/>
      <c r="BE94" s="666"/>
      <c r="BF94" s="666"/>
      <c r="BG94" s="666"/>
      <c r="BH94" s="666"/>
      <c r="BI94" s="666"/>
      <c r="BJ94" s="666"/>
      <c r="BK94" s="666"/>
      <c r="BL94" s="666"/>
      <c r="BM94" s="666"/>
      <c r="BN94" s="666"/>
    </row>
    <row r="95" spans="1:66" ht="12.75" customHeight="1">
      <c r="A95" s="88">
        <v>522</v>
      </c>
      <c r="B95" s="89" t="s">
        <v>167</v>
      </c>
      <c r="C95" s="163">
        <v>263</v>
      </c>
      <c r="D95" s="163">
        <v>11805664</v>
      </c>
      <c r="E95" s="450"/>
      <c r="F95" s="163">
        <v>20</v>
      </c>
      <c r="G95" s="163">
        <v>106795</v>
      </c>
      <c r="H95" s="63"/>
      <c r="I95" s="163">
        <v>182</v>
      </c>
      <c r="J95" s="163">
        <v>2074573</v>
      </c>
      <c r="K95" s="163"/>
      <c r="L95" s="163">
        <v>834</v>
      </c>
      <c r="M95" s="163">
        <v>232357</v>
      </c>
      <c r="N95" s="1066"/>
      <c r="O95" s="1066"/>
      <c r="P95" s="1066"/>
      <c r="Q95" s="1066"/>
      <c r="R95" s="1066"/>
      <c r="S95" s="1066"/>
      <c r="T95" s="1066"/>
      <c r="U95" s="1066"/>
      <c r="V95" s="1066"/>
      <c r="W95" s="1066"/>
      <c r="X95" s="1066"/>
      <c r="Y95" s="239"/>
      <c r="Z95" s="239"/>
      <c r="AA95" s="239"/>
      <c r="AB95" s="239"/>
      <c r="AC95" s="239"/>
      <c r="AD95" s="239"/>
      <c r="AE95" s="239"/>
      <c r="AG95" s="666"/>
      <c r="AH95" s="1031"/>
      <c r="AI95" s="1031"/>
      <c r="AK95" s="1031"/>
      <c r="AL95" s="1031"/>
      <c r="AN95" s="1031"/>
      <c r="AO95" s="1031"/>
      <c r="AQ95" s="1031"/>
    </row>
    <row r="96" spans="1:66" ht="28.5" customHeight="1">
      <c r="A96" s="88">
        <v>523</v>
      </c>
      <c r="B96" s="89" t="s">
        <v>207</v>
      </c>
      <c r="C96" s="1040">
        <v>1026</v>
      </c>
      <c r="D96" s="1040">
        <v>220118623</v>
      </c>
      <c r="E96" s="462"/>
      <c r="F96" s="1040">
        <v>70</v>
      </c>
      <c r="G96" s="1040">
        <v>6582645</v>
      </c>
      <c r="H96" s="1041"/>
      <c r="I96" s="1040">
        <v>1451</v>
      </c>
      <c r="J96" s="1040">
        <v>68274556</v>
      </c>
      <c r="K96" s="1040"/>
      <c r="L96" s="1040">
        <v>3499</v>
      </c>
      <c r="M96" s="1040">
        <v>1877847</v>
      </c>
      <c r="N96" s="1066"/>
      <c r="O96" s="1066"/>
      <c r="P96" s="1066"/>
      <c r="Q96" s="1066"/>
      <c r="R96" s="1066"/>
      <c r="S96" s="1066"/>
      <c r="T96" s="1066"/>
      <c r="U96" s="1066"/>
      <c r="V96" s="1066"/>
      <c r="W96" s="1066"/>
      <c r="X96" s="1066"/>
      <c r="Y96" s="239"/>
      <c r="Z96" s="239"/>
      <c r="AA96" s="239"/>
      <c r="AB96" s="239"/>
      <c r="AC96" s="239"/>
      <c r="AD96" s="239"/>
      <c r="AE96" s="239"/>
      <c r="AG96" s="1031"/>
      <c r="AH96" s="1031"/>
      <c r="AI96" s="1031"/>
      <c r="AK96" s="1031"/>
      <c r="AL96" s="1031"/>
      <c r="AM96" s="1031"/>
      <c r="AN96" s="1031"/>
      <c r="AO96" s="1031"/>
      <c r="AP96" s="1031"/>
      <c r="AQ96" s="1031"/>
      <c r="AV96" s="666"/>
    </row>
    <row r="97" spans="1:66" ht="12.75" customHeight="1">
      <c r="A97" s="88">
        <v>524</v>
      </c>
      <c r="B97" s="89" t="s">
        <v>170</v>
      </c>
      <c r="C97" s="163">
        <v>1036</v>
      </c>
      <c r="D97" s="163">
        <v>24435051</v>
      </c>
      <c r="E97" s="450"/>
      <c r="F97" s="163">
        <v>62</v>
      </c>
      <c r="G97" s="163">
        <v>204945</v>
      </c>
      <c r="H97" s="63"/>
      <c r="I97" s="163">
        <v>382</v>
      </c>
      <c r="J97" s="163">
        <v>7120434</v>
      </c>
      <c r="K97" s="163"/>
      <c r="L97" s="163">
        <v>2564</v>
      </c>
      <c r="M97" s="163">
        <v>1470502</v>
      </c>
      <c r="N97" s="1066"/>
      <c r="O97" s="1066"/>
      <c r="P97" s="1066"/>
      <c r="Q97" s="1066"/>
      <c r="R97" s="1066"/>
      <c r="S97" s="1066"/>
      <c r="T97" s="1066"/>
      <c r="U97" s="1066"/>
      <c r="V97" s="1066"/>
      <c r="W97" s="1066"/>
      <c r="X97" s="1066"/>
      <c r="Y97" s="239"/>
      <c r="Z97" s="239"/>
      <c r="AA97" s="239"/>
      <c r="AB97" s="239"/>
      <c r="AC97" s="239"/>
      <c r="AD97" s="239"/>
      <c r="AE97" s="239"/>
      <c r="AG97" s="1031"/>
      <c r="AH97" s="1031"/>
      <c r="AI97" s="1031"/>
      <c r="AK97" s="1031"/>
      <c r="AL97" s="1031"/>
      <c r="AN97" s="1031"/>
      <c r="AO97" s="1031"/>
      <c r="AP97" s="1031"/>
      <c r="AQ97" s="1031"/>
    </row>
    <row r="98" spans="1:66" ht="12.75" customHeight="1">
      <c r="A98" s="88">
        <v>525</v>
      </c>
      <c r="B98" s="89" t="s">
        <v>171</v>
      </c>
      <c r="C98" s="163">
        <v>187</v>
      </c>
      <c r="D98" s="163">
        <v>10702578</v>
      </c>
      <c r="E98" s="450"/>
      <c r="F98" s="163">
        <v>16</v>
      </c>
      <c r="G98" s="163">
        <v>159127</v>
      </c>
      <c r="H98" s="63"/>
      <c r="I98" s="163">
        <v>180</v>
      </c>
      <c r="J98" s="163">
        <v>1391274</v>
      </c>
      <c r="K98" s="163"/>
      <c r="L98" s="163">
        <v>4856</v>
      </c>
      <c r="M98" s="163">
        <v>1756263</v>
      </c>
      <c r="N98" s="1066"/>
      <c r="O98" s="1066"/>
      <c r="P98" s="1066"/>
      <c r="Q98" s="1066"/>
      <c r="R98" s="1066"/>
      <c r="S98" s="1066"/>
      <c r="T98" s="1066"/>
      <c r="U98" s="1066"/>
      <c r="V98" s="1066"/>
      <c r="W98" s="1066"/>
      <c r="X98" s="1066"/>
      <c r="Y98" s="239"/>
      <c r="Z98" s="239"/>
      <c r="AA98" s="239"/>
      <c r="AB98" s="239"/>
      <c r="AC98" s="239"/>
      <c r="AD98" s="239"/>
      <c r="AE98" s="239"/>
      <c r="AH98" s="1031"/>
      <c r="AI98" s="1031"/>
      <c r="AK98" s="1031"/>
      <c r="AL98" s="1031"/>
      <c r="AN98" s="1031"/>
      <c r="AO98" s="1031"/>
      <c r="AP98" s="1031"/>
      <c r="AQ98" s="1031"/>
    </row>
    <row r="99" spans="1:66" ht="12.75" customHeight="1">
      <c r="A99" s="1058">
        <v>53</v>
      </c>
      <c r="B99" s="1054" t="s">
        <v>46</v>
      </c>
      <c r="C99" s="1055">
        <v>5549</v>
      </c>
      <c r="D99" s="1055">
        <v>80262622</v>
      </c>
      <c r="E99" s="1055"/>
      <c r="F99" s="1055">
        <v>670</v>
      </c>
      <c r="G99" s="1055">
        <v>566990</v>
      </c>
      <c r="H99" s="1055"/>
      <c r="I99" s="1055">
        <v>16290</v>
      </c>
      <c r="J99" s="1055">
        <v>37678786</v>
      </c>
      <c r="K99" s="1055"/>
      <c r="L99" s="1055">
        <v>18294</v>
      </c>
      <c r="M99" s="1053">
        <v>4229310</v>
      </c>
      <c r="N99" s="1066"/>
      <c r="O99" s="1066"/>
      <c r="P99" s="1066"/>
      <c r="Q99" s="1066"/>
      <c r="R99" s="1066"/>
      <c r="S99" s="1066"/>
      <c r="T99" s="1066"/>
      <c r="U99" s="1066"/>
      <c r="V99" s="1066"/>
      <c r="W99" s="1066"/>
      <c r="X99" s="1066"/>
      <c r="Y99" s="1038"/>
      <c r="Z99" s="1038"/>
      <c r="AA99" s="1038"/>
      <c r="AB99" s="1038"/>
      <c r="AC99" s="1038"/>
      <c r="AD99" s="1038"/>
      <c r="AE99" s="1038"/>
      <c r="AG99" s="1031"/>
      <c r="AH99" s="1031"/>
      <c r="AI99" s="1031"/>
      <c r="AK99" s="1031"/>
      <c r="AL99" s="1031"/>
      <c r="AM99" s="1031"/>
      <c r="AN99" s="1031"/>
      <c r="AO99" s="1031"/>
      <c r="AP99" s="1031"/>
      <c r="AQ99" s="1031"/>
    </row>
    <row r="100" spans="1:66" s="1089" customFormat="1" ht="12.75" customHeight="1">
      <c r="A100" s="1103"/>
      <c r="B100" s="1077"/>
      <c r="C100" s="1079"/>
      <c r="D100" s="1079"/>
      <c r="E100" s="1079"/>
      <c r="F100" s="1079"/>
      <c r="G100" s="1079"/>
      <c r="H100" s="1079"/>
      <c r="I100" s="1079"/>
      <c r="J100" s="1079"/>
      <c r="K100" s="1079"/>
      <c r="L100" s="1079"/>
      <c r="M100" s="1076"/>
      <c r="N100" s="1098"/>
      <c r="O100" s="1098"/>
      <c r="P100" s="1098"/>
      <c r="Q100" s="1098"/>
      <c r="R100" s="1098"/>
      <c r="S100" s="1098"/>
      <c r="T100" s="1098"/>
      <c r="U100" s="1098"/>
      <c r="V100" s="1098"/>
      <c r="W100" s="1098"/>
      <c r="X100" s="1098"/>
      <c r="Y100" s="1038"/>
      <c r="Z100" s="1038"/>
      <c r="AA100" s="1038"/>
      <c r="AB100" s="1038"/>
      <c r="AC100" s="1038"/>
      <c r="AD100" s="1038"/>
      <c r="AE100" s="1038"/>
      <c r="AF100" s="1090"/>
      <c r="AG100" s="1114"/>
      <c r="AH100" s="1114"/>
      <c r="AI100" s="1114"/>
      <c r="AJ100" s="1090"/>
      <c r="AK100" s="1114"/>
      <c r="AL100" s="1114"/>
      <c r="AM100" s="1114"/>
      <c r="AN100" s="1114"/>
      <c r="AO100" s="1114"/>
      <c r="AP100" s="1114"/>
      <c r="AQ100" s="1114"/>
      <c r="AR100" s="1082"/>
      <c r="AS100" s="1082"/>
      <c r="AT100" s="1082"/>
      <c r="AU100" s="1082"/>
      <c r="AV100" s="1090"/>
      <c r="AW100" s="1090"/>
      <c r="AX100" s="1090"/>
      <c r="AY100" s="1090"/>
      <c r="AZ100" s="1090"/>
      <c r="BA100" s="1090"/>
      <c r="BB100" s="1090"/>
      <c r="BC100" s="1090"/>
      <c r="BD100" s="1090"/>
      <c r="BE100" s="1090"/>
      <c r="BF100" s="1090"/>
      <c r="BG100" s="1090"/>
      <c r="BH100" s="1090"/>
      <c r="BI100" s="1090"/>
      <c r="BJ100" s="1090"/>
      <c r="BK100" s="1090"/>
      <c r="BL100" s="1090"/>
      <c r="BM100" s="1090"/>
      <c r="BN100" s="1090"/>
    </row>
    <row r="101" spans="1:66" s="39" customFormat="1" ht="12.75" customHeight="1">
      <c r="A101" s="751">
        <v>54</v>
      </c>
      <c r="B101" s="828" t="s">
        <v>208</v>
      </c>
      <c r="C101" s="829">
        <v>6482</v>
      </c>
      <c r="D101" s="830">
        <v>124392187</v>
      </c>
      <c r="E101" s="830"/>
      <c r="F101" s="829">
        <v>491</v>
      </c>
      <c r="G101" s="830">
        <v>5322208</v>
      </c>
      <c r="H101" s="831"/>
      <c r="I101" s="829">
        <v>2236</v>
      </c>
      <c r="J101" s="830">
        <v>14587552</v>
      </c>
      <c r="K101" s="830"/>
      <c r="L101" s="829">
        <v>19919</v>
      </c>
      <c r="M101" s="830">
        <v>6203200</v>
      </c>
      <c r="N101" s="1066"/>
      <c r="O101" s="1066"/>
      <c r="P101" s="1066"/>
      <c r="Q101" s="1066"/>
      <c r="R101" s="1066"/>
      <c r="S101" s="1066"/>
      <c r="T101" s="1066"/>
      <c r="U101" s="1066"/>
      <c r="V101" s="1066"/>
      <c r="W101" s="1066"/>
      <c r="X101" s="1066"/>
      <c r="Y101" s="1034"/>
      <c r="Z101" s="1034"/>
      <c r="AA101" s="1034"/>
      <c r="AB101" s="1034"/>
      <c r="AC101" s="1034"/>
      <c r="AD101" s="1034"/>
      <c r="AE101" s="1034"/>
      <c r="AF101" s="40"/>
      <c r="AG101" s="1031"/>
      <c r="AH101" s="1031"/>
      <c r="AI101" s="1031"/>
      <c r="AJ101" s="40"/>
      <c r="AK101" s="1031"/>
      <c r="AL101" s="1031"/>
      <c r="AM101" s="1031"/>
      <c r="AN101" s="1031"/>
      <c r="AO101" s="1031"/>
      <c r="AP101" s="1031"/>
      <c r="AQ101" s="1031"/>
      <c r="AV101" s="40"/>
      <c r="AW101" s="666"/>
      <c r="AX101" s="666"/>
      <c r="AY101" s="666"/>
      <c r="AZ101" s="666"/>
      <c r="BA101" s="666"/>
      <c r="BB101" s="666"/>
      <c r="BC101" s="666"/>
      <c r="BD101" s="666"/>
      <c r="BE101" s="666"/>
      <c r="BF101" s="666"/>
      <c r="BG101" s="666"/>
      <c r="BH101" s="666"/>
      <c r="BI101" s="666"/>
      <c r="BJ101" s="666"/>
      <c r="BK101" s="666"/>
      <c r="BL101" s="666"/>
      <c r="BM101" s="666"/>
      <c r="BN101" s="666"/>
    </row>
    <row r="102" spans="1:66" ht="12.75" customHeight="1">
      <c r="A102" s="88"/>
      <c r="B102" s="89"/>
      <c r="C102" s="163"/>
      <c r="D102" s="52"/>
      <c r="E102" s="481"/>
      <c r="F102" s="163"/>
      <c r="G102" s="52"/>
      <c r="H102" s="63"/>
      <c r="I102" s="163"/>
      <c r="J102" s="152"/>
      <c r="K102" s="152"/>
      <c r="L102" s="163"/>
      <c r="M102" s="52"/>
      <c r="N102" s="1066"/>
      <c r="O102" s="1066"/>
      <c r="P102" s="1066"/>
      <c r="Q102" s="1066"/>
      <c r="R102" s="1066"/>
      <c r="S102" s="1066"/>
      <c r="T102" s="1066"/>
      <c r="U102" s="1066"/>
      <c r="V102" s="1066"/>
      <c r="W102" s="1066"/>
      <c r="X102" s="1066"/>
      <c r="Y102" s="77"/>
      <c r="Z102" s="77"/>
      <c r="AA102" s="77"/>
      <c r="AB102" s="77"/>
      <c r="AC102" s="77"/>
      <c r="AD102" s="77"/>
      <c r="AE102" s="77"/>
      <c r="AG102" s="1031"/>
      <c r="AH102" s="1031"/>
      <c r="AI102" s="1031"/>
      <c r="AK102" s="1031"/>
      <c r="AL102" s="1031"/>
      <c r="AM102" s="1031"/>
      <c r="AN102" s="1031"/>
      <c r="AO102" s="1031"/>
      <c r="AP102" s="1031"/>
      <c r="AQ102" s="1031"/>
    </row>
    <row r="103" spans="1:66" s="39" customFormat="1" ht="12.75" customHeight="1">
      <c r="A103" s="78">
        <v>55</v>
      </c>
      <c r="B103" s="87" t="s">
        <v>174</v>
      </c>
      <c r="C103" s="167">
        <v>665</v>
      </c>
      <c r="D103" s="168">
        <v>18569435</v>
      </c>
      <c r="E103" s="552"/>
      <c r="F103" s="167">
        <v>80</v>
      </c>
      <c r="G103" s="168">
        <v>537944</v>
      </c>
      <c r="H103" s="62"/>
      <c r="I103" s="167">
        <v>864</v>
      </c>
      <c r="J103" s="168">
        <v>13218663</v>
      </c>
      <c r="K103" s="168"/>
      <c r="L103" s="167">
        <v>1808</v>
      </c>
      <c r="M103" s="168">
        <v>1969669</v>
      </c>
      <c r="N103" s="1066"/>
      <c r="O103" s="1066"/>
      <c r="P103" s="1066"/>
      <c r="Q103" s="1066"/>
      <c r="R103" s="1066"/>
      <c r="S103" s="1066"/>
      <c r="T103" s="1066"/>
      <c r="U103" s="1066"/>
      <c r="V103" s="1066"/>
      <c r="W103" s="1066"/>
      <c r="X103" s="1066"/>
      <c r="Y103" s="1034"/>
      <c r="Z103" s="1034"/>
      <c r="AA103" s="1034"/>
      <c r="AB103" s="1034"/>
      <c r="AC103" s="1034"/>
      <c r="AD103" s="1034"/>
      <c r="AE103" s="1034"/>
      <c r="AF103" s="40"/>
      <c r="AG103" s="40"/>
      <c r="AH103" s="1031"/>
      <c r="AI103" s="1031"/>
      <c r="AJ103" s="40"/>
      <c r="AK103" s="1031"/>
      <c r="AL103" s="1031"/>
      <c r="AM103" s="40"/>
      <c r="AN103" s="1031"/>
      <c r="AO103" s="1031"/>
      <c r="AP103" s="1031"/>
      <c r="AQ103" s="1031"/>
      <c r="AV103" s="666"/>
      <c r="AW103" s="666"/>
      <c r="AX103" s="666"/>
      <c r="AY103" s="666"/>
      <c r="AZ103" s="666"/>
      <c r="BA103" s="666"/>
      <c r="BB103" s="666"/>
      <c r="BC103" s="666"/>
      <c r="BD103" s="666"/>
      <c r="BE103" s="666"/>
      <c r="BF103" s="666"/>
      <c r="BG103" s="666"/>
      <c r="BH103" s="666"/>
      <c r="BI103" s="666"/>
      <c r="BJ103" s="666"/>
      <c r="BK103" s="666"/>
      <c r="BL103" s="666"/>
      <c r="BM103" s="666"/>
      <c r="BN103" s="666"/>
    </row>
    <row r="104" spans="1:66" ht="12.75" customHeight="1">
      <c r="A104" s="88"/>
      <c r="B104" s="89"/>
      <c r="C104" s="163"/>
      <c r="D104" s="52"/>
      <c r="E104" s="481"/>
      <c r="F104" s="163"/>
      <c r="G104" s="52"/>
      <c r="H104" s="63"/>
      <c r="I104" s="163"/>
      <c r="J104" s="152"/>
      <c r="K104" s="152"/>
      <c r="L104" s="163"/>
      <c r="M104" s="52"/>
      <c r="N104" s="1066"/>
      <c r="O104" s="1066"/>
      <c r="P104" s="1066"/>
      <c r="Q104" s="1066"/>
      <c r="R104" s="1066"/>
      <c r="S104" s="1066"/>
      <c r="T104" s="1066"/>
      <c r="U104" s="1066"/>
      <c r="V104" s="1066"/>
      <c r="W104" s="1066"/>
      <c r="X104" s="1066"/>
      <c r="Y104" s="77"/>
      <c r="Z104" s="77"/>
      <c r="AA104" s="77"/>
      <c r="AB104" s="77"/>
      <c r="AC104" s="77"/>
      <c r="AD104" s="77"/>
      <c r="AE104" s="77"/>
      <c r="AH104" s="1031"/>
      <c r="AI104" s="1031"/>
      <c r="AK104" s="1031"/>
      <c r="AL104" s="1031"/>
      <c r="AN104" s="1031"/>
      <c r="AO104" s="1031"/>
      <c r="AP104" s="1031"/>
      <c r="AQ104" s="1031"/>
    </row>
    <row r="105" spans="1:66" s="39" customFormat="1" ht="12.75" customHeight="1">
      <c r="A105" s="97">
        <v>56</v>
      </c>
      <c r="B105" s="98" t="s">
        <v>209</v>
      </c>
      <c r="C105" s="171">
        <v>1790</v>
      </c>
      <c r="D105" s="174">
        <v>19257944</v>
      </c>
      <c r="E105" s="557"/>
      <c r="F105" s="171">
        <v>141</v>
      </c>
      <c r="G105" s="174">
        <v>252148</v>
      </c>
      <c r="H105" s="99"/>
      <c r="I105" s="171">
        <v>673</v>
      </c>
      <c r="J105" s="174">
        <v>3220179</v>
      </c>
      <c r="K105" s="174"/>
      <c r="L105" s="171">
        <v>5866</v>
      </c>
      <c r="M105" s="174">
        <v>1912786</v>
      </c>
      <c r="N105" s="1066"/>
      <c r="O105" s="1066"/>
      <c r="P105" s="1066"/>
      <c r="Q105" s="1066"/>
      <c r="R105" s="1066"/>
      <c r="S105" s="1066"/>
      <c r="T105" s="1066"/>
      <c r="U105" s="1066"/>
      <c r="V105" s="1066"/>
      <c r="W105" s="1066"/>
      <c r="X105" s="1066"/>
      <c r="Y105" s="1034"/>
      <c r="Z105" s="1034"/>
      <c r="AA105" s="1034"/>
      <c r="AB105" s="1034"/>
      <c r="AC105" s="1034"/>
      <c r="AD105" s="1034"/>
      <c r="AE105" s="1034"/>
      <c r="AF105" s="40"/>
      <c r="AG105" s="1031"/>
      <c r="AH105" s="1031"/>
      <c r="AI105" s="1031"/>
      <c r="AJ105" s="40"/>
      <c r="AK105" s="1031"/>
      <c r="AL105" s="1031"/>
      <c r="AM105" s="40"/>
      <c r="AN105" s="1031"/>
      <c r="AO105" s="1031"/>
      <c r="AP105" s="1031"/>
      <c r="AQ105" s="1031"/>
      <c r="AV105" s="666"/>
      <c r="AW105" s="666"/>
      <c r="AX105" s="666"/>
      <c r="AY105" s="666"/>
      <c r="AZ105" s="666"/>
      <c r="BA105" s="666"/>
      <c r="BB105" s="666"/>
      <c r="BC105" s="666"/>
      <c r="BD105" s="666"/>
      <c r="BE105" s="666"/>
      <c r="BF105" s="666"/>
      <c r="BG105" s="666"/>
      <c r="BH105" s="666"/>
      <c r="BI105" s="666"/>
      <c r="BJ105" s="666"/>
      <c r="BK105" s="666"/>
      <c r="BL105" s="666"/>
      <c r="BM105" s="666"/>
      <c r="BN105" s="666"/>
    </row>
    <row r="106" spans="1:66" ht="12.75" customHeight="1">
      <c r="A106" s="88"/>
      <c r="B106" s="89"/>
      <c r="C106" s="163"/>
      <c r="D106" s="52"/>
      <c r="E106" s="481"/>
      <c r="F106" s="163"/>
      <c r="G106" s="52"/>
      <c r="H106" s="63"/>
      <c r="I106" s="163"/>
      <c r="J106" s="152"/>
      <c r="K106" s="152"/>
      <c r="L106" s="163"/>
      <c r="M106" s="52"/>
      <c r="N106" s="1066"/>
      <c r="O106" s="1066"/>
      <c r="P106" s="1066"/>
      <c r="Q106" s="1066"/>
      <c r="R106" s="1066"/>
      <c r="S106" s="1066"/>
      <c r="T106" s="1066"/>
      <c r="U106" s="1066"/>
      <c r="V106" s="1066"/>
      <c r="W106" s="1066"/>
      <c r="X106" s="1066"/>
      <c r="Y106" s="77"/>
      <c r="Z106" s="77"/>
      <c r="AA106" s="77"/>
      <c r="AB106" s="77"/>
      <c r="AC106" s="77"/>
      <c r="AD106" s="77"/>
      <c r="AE106" s="77"/>
      <c r="AG106" s="1031"/>
      <c r="AH106" s="1031"/>
      <c r="AI106" s="1031"/>
      <c r="AK106" s="1031"/>
      <c r="AL106" s="1031"/>
      <c r="AN106" s="1031"/>
      <c r="AO106" s="1031"/>
      <c r="AP106" s="1031"/>
      <c r="AQ106" s="1031"/>
      <c r="AV106" s="666"/>
    </row>
    <row r="107" spans="1:66" s="39" customFormat="1" ht="12.75" customHeight="1">
      <c r="A107" s="78">
        <v>61</v>
      </c>
      <c r="B107" s="87" t="s">
        <v>50</v>
      </c>
      <c r="C107" s="167">
        <v>337</v>
      </c>
      <c r="D107" s="168">
        <v>7754476</v>
      </c>
      <c r="E107" s="552"/>
      <c r="F107" s="167">
        <v>20</v>
      </c>
      <c r="G107" s="55">
        <v>8599</v>
      </c>
      <c r="H107" s="62"/>
      <c r="I107" s="167">
        <v>106</v>
      </c>
      <c r="J107" s="168">
        <v>308988</v>
      </c>
      <c r="K107" s="168"/>
      <c r="L107" s="167">
        <v>951</v>
      </c>
      <c r="M107" s="168">
        <v>224351</v>
      </c>
      <c r="N107" s="1060"/>
      <c r="O107" s="1060"/>
      <c r="P107" s="1060"/>
      <c r="Q107" s="1060"/>
      <c r="R107" s="1060"/>
      <c r="S107" s="1060"/>
      <c r="T107" s="1060"/>
      <c r="U107" s="1060"/>
      <c r="V107" s="1060"/>
      <c r="W107" s="1060"/>
      <c r="X107" s="1060"/>
      <c r="Y107" s="1034"/>
      <c r="Z107" s="1034"/>
      <c r="AA107" s="1034"/>
      <c r="AB107" s="1034"/>
      <c r="AC107" s="1034"/>
      <c r="AD107" s="1034"/>
      <c r="AE107" s="1034"/>
      <c r="AF107" s="666"/>
      <c r="AG107" s="40"/>
      <c r="AH107" s="1032"/>
      <c r="AI107" s="1032"/>
      <c r="AJ107" s="666"/>
      <c r="AK107" s="1032"/>
      <c r="AL107" s="1032"/>
      <c r="AM107" s="666"/>
      <c r="AN107" s="1032"/>
      <c r="AO107" s="1032"/>
      <c r="AP107" s="666"/>
      <c r="AQ107" s="1032"/>
      <c r="AV107" s="40"/>
      <c r="AW107" s="666"/>
      <c r="AX107" s="666"/>
      <c r="AY107" s="666"/>
      <c r="AZ107" s="666"/>
      <c r="BA107" s="666"/>
      <c r="BB107" s="666"/>
      <c r="BC107" s="666"/>
      <c r="BD107" s="666"/>
      <c r="BE107" s="666"/>
      <c r="BF107" s="666"/>
      <c r="BG107" s="666"/>
      <c r="BH107" s="666"/>
      <c r="BI107" s="666"/>
      <c r="BJ107" s="666"/>
      <c r="BK107" s="666"/>
      <c r="BL107" s="666"/>
      <c r="BM107" s="666"/>
      <c r="BN107" s="666"/>
    </row>
    <row r="108" spans="1:66" ht="12.75" customHeight="1">
      <c r="A108" s="88"/>
      <c r="B108" s="89"/>
      <c r="C108" s="163"/>
      <c r="D108" s="52"/>
      <c r="E108" s="481"/>
      <c r="F108" s="163"/>
      <c r="G108" s="152"/>
      <c r="H108" s="63"/>
      <c r="I108" s="163"/>
      <c r="J108" s="152"/>
      <c r="K108" s="152"/>
      <c r="L108" s="163"/>
      <c r="M108" s="52"/>
      <c r="N108" s="1060"/>
      <c r="O108" s="1060"/>
      <c r="P108" s="1060"/>
      <c r="Q108" s="1060"/>
      <c r="R108" s="1060"/>
      <c r="S108" s="1060"/>
      <c r="T108" s="1060"/>
      <c r="U108" s="1060"/>
      <c r="V108" s="1060"/>
      <c r="W108" s="1060"/>
      <c r="X108" s="1060"/>
      <c r="Y108" s="77"/>
      <c r="Z108" s="77"/>
      <c r="AA108" s="77"/>
      <c r="AB108" s="77"/>
      <c r="AC108" s="77"/>
      <c r="AD108" s="77"/>
      <c r="AE108" s="77"/>
      <c r="AF108" s="666"/>
      <c r="AH108" s="1032"/>
      <c r="AI108" s="1032"/>
      <c r="AJ108" s="666"/>
      <c r="AK108" s="1032"/>
      <c r="AL108" s="1032"/>
      <c r="AM108" s="666"/>
      <c r="AN108" s="1032"/>
      <c r="AO108" s="1032"/>
      <c r="AP108" s="666"/>
      <c r="AQ108" s="1032"/>
      <c r="AV108" s="666"/>
    </row>
    <row r="109" spans="1:66" s="39" customFormat="1" ht="12.75" customHeight="1">
      <c r="A109" s="78">
        <v>62</v>
      </c>
      <c r="B109" s="87" t="s">
        <v>51</v>
      </c>
      <c r="C109" s="167">
        <v>1813</v>
      </c>
      <c r="D109" s="168">
        <v>20238322</v>
      </c>
      <c r="E109" s="552"/>
      <c r="F109" s="167">
        <v>156</v>
      </c>
      <c r="G109" s="168">
        <v>128165</v>
      </c>
      <c r="H109" s="62"/>
      <c r="I109" s="167">
        <v>437</v>
      </c>
      <c r="J109" s="168">
        <v>4814340</v>
      </c>
      <c r="K109" s="168"/>
      <c r="L109" s="167">
        <v>6877</v>
      </c>
      <c r="M109" s="168">
        <v>3668920</v>
      </c>
      <c r="N109" s="1071"/>
      <c r="O109" s="1071"/>
      <c r="P109" s="1071"/>
      <c r="Q109" s="1071"/>
      <c r="R109" s="1071"/>
      <c r="S109" s="1071"/>
      <c r="T109" s="1071"/>
      <c r="U109" s="1071"/>
      <c r="V109" s="1071"/>
      <c r="W109" s="1071"/>
      <c r="X109" s="1071"/>
      <c r="Y109" s="1034"/>
      <c r="Z109" s="1034"/>
      <c r="AA109" s="1034"/>
      <c r="AB109" s="1034"/>
      <c r="AC109" s="1034"/>
      <c r="AD109" s="1034"/>
      <c r="AE109" s="1034"/>
      <c r="AF109" s="40"/>
      <c r="AG109" s="1031"/>
      <c r="AH109" s="1031"/>
      <c r="AI109" s="1031"/>
      <c r="AJ109" s="40"/>
      <c r="AK109" s="1031"/>
      <c r="AL109" s="1031"/>
      <c r="AM109" s="40"/>
      <c r="AN109" s="1031"/>
      <c r="AO109" s="1031"/>
      <c r="AP109" s="1031"/>
      <c r="AQ109" s="1031"/>
      <c r="AV109" s="40"/>
      <c r="AW109" s="666"/>
      <c r="AX109" s="666"/>
      <c r="AY109" s="666"/>
      <c r="AZ109" s="666"/>
      <c r="BA109" s="666"/>
      <c r="BB109" s="666"/>
      <c r="BC109" s="666"/>
      <c r="BD109" s="666"/>
      <c r="BE109" s="666"/>
      <c r="BF109" s="666"/>
      <c r="BG109" s="666"/>
      <c r="BH109" s="666"/>
      <c r="BI109" s="666"/>
      <c r="BJ109" s="666"/>
      <c r="BK109" s="666"/>
      <c r="BL109" s="666"/>
      <c r="BM109" s="666"/>
      <c r="BN109" s="666"/>
    </row>
    <row r="110" spans="1:66" ht="12.75" customHeight="1">
      <c r="A110" s="88">
        <v>622</v>
      </c>
      <c r="B110" s="89" t="s">
        <v>177</v>
      </c>
      <c r="C110" s="163">
        <v>3</v>
      </c>
      <c r="D110" s="163">
        <v>39977</v>
      </c>
      <c r="E110" s="450"/>
      <c r="F110" s="169">
        <v>0</v>
      </c>
      <c r="G110" s="169">
        <v>0</v>
      </c>
      <c r="H110" s="63"/>
      <c r="I110" s="169">
        <v>3</v>
      </c>
      <c r="J110" s="169">
        <v>2700</v>
      </c>
      <c r="K110" s="169"/>
      <c r="L110" s="163">
        <v>22</v>
      </c>
      <c r="M110" s="163">
        <v>21325</v>
      </c>
      <c r="N110" s="1066"/>
      <c r="O110" s="1066"/>
      <c r="P110" s="1066"/>
      <c r="Q110" s="1066"/>
      <c r="R110" s="1066"/>
      <c r="S110" s="1066"/>
      <c r="T110" s="1066"/>
      <c r="U110" s="1066"/>
      <c r="V110" s="1066"/>
      <c r="W110" s="1066"/>
      <c r="X110" s="1066"/>
      <c r="Y110" s="239"/>
      <c r="Z110" s="239"/>
      <c r="AA110" s="239"/>
      <c r="AB110" s="239"/>
      <c r="AC110" s="239"/>
      <c r="AD110" s="239"/>
      <c r="AE110" s="239"/>
      <c r="AG110" s="666"/>
      <c r="AH110" s="1031"/>
      <c r="AI110" s="1031"/>
      <c r="AN110" s="1031"/>
      <c r="AO110" s="1031"/>
      <c r="AQ110" s="1031"/>
      <c r="AV110" s="666"/>
    </row>
    <row r="111" spans="1:66" ht="12.75" customHeight="1">
      <c r="A111" s="88">
        <v>623</v>
      </c>
      <c r="B111" s="89" t="s">
        <v>178</v>
      </c>
      <c r="C111" s="163">
        <v>15</v>
      </c>
      <c r="D111" s="163">
        <v>59303</v>
      </c>
      <c r="E111" s="450"/>
      <c r="F111" s="169">
        <v>3</v>
      </c>
      <c r="G111" s="169">
        <v>7867</v>
      </c>
      <c r="H111" s="63"/>
      <c r="I111" s="163">
        <v>10</v>
      </c>
      <c r="J111" s="163">
        <v>186205</v>
      </c>
      <c r="K111" s="163"/>
      <c r="L111" s="163">
        <v>101</v>
      </c>
      <c r="M111" s="163">
        <v>52356</v>
      </c>
      <c r="N111" s="1066"/>
      <c r="O111" s="1066"/>
      <c r="P111" s="1066"/>
      <c r="Q111" s="1066"/>
      <c r="R111" s="1066"/>
      <c r="S111" s="1066"/>
      <c r="T111" s="1066"/>
      <c r="U111" s="1066"/>
      <c r="V111" s="1066"/>
      <c r="W111" s="1066"/>
      <c r="X111" s="1066"/>
      <c r="Y111" s="239"/>
      <c r="Z111" s="239"/>
      <c r="AA111" s="239"/>
      <c r="AB111" s="239"/>
      <c r="AC111" s="239"/>
      <c r="AD111" s="239"/>
      <c r="AE111" s="239"/>
      <c r="AH111" s="1031"/>
      <c r="AI111" s="1031"/>
      <c r="AK111" s="1031"/>
      <c r="AL111" s="1031"/>
      <c r="AN111" s="1031"/>
      <c r="AO111" s="1031"/>
      <c r="AQ111" s="1031"/>
    </row>
    <row r="112" spans="1:66" ht="12.75" customHeight="1">
      <c r="A112" s="88">
        <v>624</v>
      </c>
      <c r="B112" s="89" t="s">
        <v>179</v>
      </c>
      <c r="C112" s="163">
        <v>216</v>
      </c>
      <c r="D112" s="163">
        <v>232638</v>
      </c>
      <c r="E112" s="450"/>
      <c r="F112" s="163">
        <v>16</v>
      </c>
      <c r="G112" s="163">
        <v>2271</v>
      </c>
      <c r="H112" s="63"/>
      <c r="I112" s="169">
        <v>44</v>
      </c>
      <c r="J112" s="169">
        <v>25000</v>
      </c>
      <c r="K112" s="163"/>
      <c r="L112" s="163">
        <v>637</v>
      </c>
      <c r="M112" s="163">
        <v>99792</v>
      </c>
      <c r="N112" s="1066"/>
      <c r="O112" s="1066"/>
      <c r="P112" s="1066"/>
      <c r="Q112" s="1066"/>
      <c r="R112" s="1066"/>
      <c r="S112" s="1066"/>
      <c r="T112" s="1066"/>
      <c r="U112" s="1066"/>
      <c r="V112" s="1066"/>
      <c r="W112" s="1066"/>
      <c r="X112" s="1066"/>
      <c r="Y112" s="239"/>
      <c r="Z112" s="239"/>
      <c r="AA112" s="239"/>
      <c r="AB112" s="239"/>
      <c r="AC112" s="239"/>
      <c r="AD112" s="239"/>
      <c r="AE112" s="239"/>
      <c r="AH112" s="1031"/>
      <c r="AI112" s="1031"/>
      <c r="AK112" s="1031"/>
      <c r="AL112" s="1031"/>
      <c r="AN112" s="1031"/>
      <c r="AO112" s="1031"/>
      <c r="AQ112" s="1031"/>
      <c r="AV112" s="666"/>
    </row>
    <row r="113" spans="1:66" ht="12.75" customHeight="1">
      <c r="A113" s="88"/>
      <c r="B113" s="89"/>
      <c r="C113" s="163"/>
      <c r="D113" s="52"/>
      <c r="E113" s="481"/>
      <c r="F113" s="163"/>
      <c r="G113" s="52"/>
      <c r="H113" s="63"/>
      <c r="I113" s="163"/>
      <c r="J113" s="52"/>
      <c r="K113" s="52"/>
      <c r="L113" s="163"/>
      <c r="M113" s="52"/>
      <c r="N113" s="1066"/>
      <c r="O113" s="1066"/>
      <c r="P113" s="1066"/>
      <c r="Q113" s="1066"/>
      <c r="R113" s="1066"/>
      <c r="S113" s="1066"/>
      <c r="T113" s="1066"/>
      <c r="U113" s="1066"/>
      <c r="V113" s="1066"/>
      <c r="W113" s="1066"/>
      <c r="X113" s="1066"/>
      <c r="Y113" s="77"/>
      <c r="Z113" s="77"/>
      <c r="AA113" s="77"/>
      <c r="AB113" s="77"/>
      <c r="AC113" s="77"/>
      <c r="AD113" s="77"/>
      <c r="AE113" s="77"/>
      <c r="AH113" s="1031"/>
      <c r="AI113" s="1031"/>
      <c r="AK113" s="1031"/>
      <c r="AL113" s="1031"/>
      <c r="AN113" s="1031"/>
      <c r="AO113" s="1031"/>
      <c r="AQ113" s="1031"/>
    </row>
    <row r="114" spans="1:66" s="39" customFormat="1" ht="12.75" customHeight="1">
      <c r="A114" s="78">
        <v>71</v>
      </c>
      <c r="B114" s="87" t="s">
        <v>180</v>
      </c>
      <c r="C114" s="167">
        <v>1195</v>
      </c>
      <c r="D114" s="168">
        <v>7511795</v>
      </c>
      <c r="E114" s="552"/>
      <c r="F114" s="167">
        <v>99</v>
      </c>
      <c r="G114" s="168">
        <v>61716</v>
      </c>
      <c r="H114" s="62"/>
      <c r="I114" s="167">
        <v>505</v>
      </c>
      <c r="J114" s="168">
        <v>1045584</v>
      </c>
      <c r="K114" s="168"/>
      <c r="L114" s="167">
        <v>4184</v>
      </c>
      <c r="M114" s="168">
        <v>1013435</v>
      </c>
      <c r="N114" s="1066"/>
      <c r="O114" s="1066"/>
      <c r="P114" s="1066"/>
      <c r="Q114" s="1066"/>
      <c r="R114" s="1066"/>
      <c r="S114" s="1066"/>
      <c r="T114" s="1066"/>
      <c r="U114" s="1066"/>
      <c r="V114" s="1066"/>
      <c r="W114" s="1066"/>
      <c r="X114" s="1066"/>
      <c r="Y114" s="1034"/>
      <c r="Z114" s="1034"/>
      <c r="AA114" s="1034"/>
      <c r="AB114" s="1034"/>
      <c r="AC114" s="1034"/>
      <c r="AD114" s="1034"/>
      <c r="AE114" s="1034"/>
      <c r="AF114" s="40"/>
      <c r="AG114" s="1031"/>
      <c r="AH114" s="1031"/>
      <c r="AI114" s="1031"/>
      <c r="AJ114" s="40"/>
      <c r="AK114" s="1031"/>
      <c r="AL114" s="1031"/>
      <c r="AM114" s="40"/>
      <c r="AN114" s="1031"/>
      <c r="AO114" s="1031"/>
      <c r="AP114" s="1031"/>
      <c r="AQ114" s="1031"/>
      <c r="AV114" s="40"/>
      <c r="AW114" s="666"/>
      <c r="AX114" s="666"/>
      <c r="AY114" s="666"/>
      <c r="AZ114" s="666"/>
      <c r="BA114" s="666"/>
      <c r="BB114" s="666"/>
      <c r="BC114" s="666"/>
      <c r="BD114" s="666"/>
      <c r="BE114" s="666"/>
      <c r="BF114" s="666"/>
      <c r="BG114" s="666"/>
      <c r="BH114" s="666"/>
      <c r="BI114" s="666"/>
      <c r="BJ114" s="666"/>
      <c r="BK114" s="666"/>
      <c r="BL114" s="666"/>
      <c r="BM114" s="666"/>
      <c r="BN114" s="666"/>
    </row>
    <row r="115" spans="1:66" ht="12.75" customHeight="1">
      <c r="A115" s="88">
        <v>711</v>
      </c>
      <c r="B115" s="89" t="s">
        <v>210</v>
      </c>
      <c r="C115" s="163">
        <v>881</v>
      </c>
      <c r="D115" s="163">
        <v>4137052</v>
      </c>
      <c r="E115" s="450"/>
      <c r="F115" s="1063" t="s">
        <v>456</v>
      </c>
      <c r="G115" s="1063" t="s">
        <v>456</v>
      </c>
      <c r="H115" s="63"/>
      <c r="I115" s="1063" t="s">
        <v>456</v>
      </c>
      <c r="J115" s="1063" t="s">
        <v>456</v>
      </c>
      <c r="K115" s="163"/>
      <c r="L115" s="163">
        <v>2985</v>
      </c>
      <c r="M115" s="163">
        <v>473498</v>
      </c>
      <c r="N115" s="1072"/>
      <c r="O115" s="1072"/>
      <c r="P115" s="1072"/>
      <c r="Q115" s="1072"/>
      <c r="R115" s="1072"/>
      <c r="S115" s="1072"/>
      <c r="T115" s="1072"/>
      <c r="U115" s="1072"/>
      <c r="V115" s="1072"/>
      <c r="W115" s="1072"/>
      <c r="X115" s="1072"/>
      <c r="Y115" s="239"/>
      <c r="Z115" s="239"/>
      <c r="AA115" s="239"/>
      <c r="AB115" s="239"/>
      <c r="AC115" s="239"/>
      <c r="AD115" s="239"/>
      <c r="AE115" s="239"/>
      <c r="AH115" s="1032"/>
      <c r="AI115" s="1032"/>
      <c r="AJ115" s="666"/>
      <c r="AK115" s="1032"/>
      <c r="AL115" s="1032"/>
      <c r="AM115" s="666"/>
      <c r="AN115" s="1032"/>
      <c r="AO115" s="1032"/>
      <c r="AP115" s="1032"/>
      <c r="AQ115" s="1032"/>
    </row>
    <row r="116" spans="1:66" ht="12.75" customHeight="1">
      <c r="A116" s="88">
        <v>712</v>
      </c>
      <c r="B116" s="89" t="s">
        <v>183</v>
      </c>
      <c r="C116" s="163">
        <v>6</v>
      </c>
      <c r="D116" s="163">
        <v>33015</v>
      </c>
      <c r="E116" s="450"/>
      <c r="F116" s="1063" t="s">
        <v>456</v>
      </c>
      <c r="G116" s="1063" t="s">
        <v>456</v>
      </c>
      <c r="H116" s="63"/>
      <c r="I116" s="1063" t="s">
        <v>456</v>
      </c>
      <c r="J116" s="1063" t="s">
        <v>456</v>
      </c>
      <c r="K116" s="163"/>
      <c r="L116" s="163">
        <v>34</v>
      </c>
      <c r="M116" s="163">
        <v>3189</v>
      </c>
      <c r="N116" s="1068"/>
      <c r="O116" s="1068"/>
      <c r="P116" s="1068"/>
      <c r="Q116" s="1068"/>
      <c r="R116" s="1068"/>
      <c r="S116" s="1068"/>
      <c r="T116" s="1068"/>
      <c r="U116" s="1068"/>
      <c r="V116" s="1068"/>
      <c r="W116" s="1068"/>
      <c r="X116" s="1068"/>
      <c r="Y116" s="239"/>
      <c r="Z116" s="239"/>
      <c r="AA116" s="239"/>
      <c r="AB116" s="239"/>
      <c r="AC116" s="239"/>
      <c r="AD116" s="239"/>
      <c r="AE116" s="239"/>
      <c r="AH116" s="1031"/>
      <c r="AI116" s="1031"/>
      <c r="AK116" s="1031"/>
      <c r="AL116" s="1031"/>
      <c r="AN116" s="1031"/>
      <c r="AO116" s="1031"/>
      <c r="AQ116" s="1031"/>
    </row>
    <row r="117" spans="1:66" ht="12.75" customHeight="1">
      <c r="A117" s="88">
        <v>713</v>
      </c>
      <c r="B117" s="89" t="s">
        <v>184</v>
      </c>
      <c r="C117" s="163">
        <v>308</v>
      </c>
      <c r="D117" s="163">
        <v>3341728</v>
      </c>
      <c r="E117" s="450"/>
      <c r="F117" s="169">
        <v>41</v>
      </c>
      <c r="G117" s="169">
        <v>30900</v>
      </c>
      <c r="H117" s="63"/>
      <c r="I117" s="163">
        <v>257</v>
      </c>
      <c r="J117" s="163">
        <v>561024</v>
      </c>
      <c r="K117" s="163"/>
      <c r="L117" s="163">
        <v>1165</v>
      </c>
      <c r="M117" s="163">
        <v>536748</v>
      </c>
      <c r="N117" s="1060"/>
      <c r="O117" s="1060"/>
      <c r="P117" s="1060"/>
      <c r="Q117" s="1060"/>
      <c r="R117" s="1060"/>
      <c r="S117" s="1060"/>
      <c r="T117" s="1060"/>
      <c r="U117" s="1060"/>
      <c r="V117" s="1060"/>
      <c r="W117" s="1060"/>
      <c r="X117" s="1060"/>
      <c r="Y117" s="239"/>
      <c r="Z117" s="239"/>
      <c r="AA117" s="239"/>
      <c r="AB117" s="239"/>
      <c r="AC117" s="239"/>
      <c r="AD117" s="239"/>
      <c r="AE117" s="239"/>
      <c r="AG117" s="666"/>
      <c r="AH117" s="1032"/>
      <c r="AI117" s="1032"/>
      <c r="AJ117" s="666"/>
      <c r="AK117" s="1032"/>
      <c r="AL117" s="1032"/>
      <c r="AM117" s="666"/>
      <c r="AN117" s="1032"/>
      <c r="AO117" s="1032"/>
      <c r="AP117" s="1032"/>
      <c r="AQ117" s="1032"/>
      <c r="AV117" s="666"/>
    </row>
    <row r="118" spans="1:66" ht="12.75" customHeight="1">
      <c r="A118" s="88"/>
      <c r="B118" s="89"/>
      <c r="C118" s="163"/>
      <c r="D118" s="52"/>
      <c r="E118" s="481"/>
      <c r="F118" s="163"/>
      <c r="G118" s="52"/>
      <c r="H118" s="63"/>
      <c r="I118" s="163"/>
      <c r="J118" s="52"/>
      <c r="K118" s="52"/>
      <c r="L118" s="163"/>
      <c r="M118" s="52"/>
      <c r="N118" s="1060"/>
      <c r="O118" s="1060"/>
      <c r="P118" s="1060"/>
      <c r="Q118" s="1060"/>
      <c r="R118" s="1060"/>
      <c r="S118" s="1060"/>
      <c r="T118" s="1060"/>
      <c r="U118" s="1060"/>
      <c r="V118" s="1060"/>
      <c r="W118" s="1060"/>
      <c r="X118" s="1060"/>
      <c r="Y118" s="77"/>
      <c r="Z118" s="77"/>
      <c r="AA118" s="77"/>
      <c r="AB118" s="77"/>
      <c r="AC118" s="77"/>
      <c r="AD118" s="77"/>
      <c r="AE118" s="77"/>
      <c r="AG118" s="666"/>
      <c r="AH118" s="1032"/>
      <c r="AI118" s="1032"/>
      <c r="AJ118" s="666"/>
      <c r="AK118" s="1032"/>
      <c r="AL118" s="1032"/>
      <c r="AM118" s="666"/>
      <c r="AN118" s="1032"/>
      <c r="AO118" s="1032"/>
      <c r="AP118" s="1032"/>
      <c r="AQ118" s="1032"/>
      <c r="AV118" s="666"/>
    </row>
    <row r="119" spans="1:66" s="39" customFormat="1" ht="12.75" customHeight="1">
      <c r="A119" s="78">
        <v>72</v>
      </c>
      <c r="B119" s="87" t="s">
        <v>185</v>
      </c>
      <c r="C119" s="167">
        <v>2095</v>
      </c>
      <c r="D119" s="168">
        <v>18045934</v>
      </c>
      <c r="E119" s="552"/>
      <c r="F119" s="167">
        <v>214</v>
      </c>
      <c r="G119" s="168">
        <v>76070</v>
      </c>
      <c r="H119" s="62"/>
      <c r="I119" s="167">
        <v>1086</v>
      </c>
      <c r="J119" s="168">
        <v>3244337</v>
      </c>
      <c r="K119" s="168"/>
      <c r="L119" s="167">
        <v>9925</v>
      </c>
      <c r="M119" s="168">
        <v>2524439</v>
      </c>
      <c r="N119" s="1068"/>
      <c r="O119" s="1068"/>
      <c r="P119" s="1068"/>
      <c r="Q119" s="1068"/>
      <c r="R119" s="1068"/>
      <c r="S119" s="1068"/>
      <c r="T119" s="1068"/>
      <c r="U119" s="1068"/>
      <c r="V119" s="1068"/>
      <c r="W119" s="1068"/>
      <c r="X119" s="1068"/>
      <c r="Y119" s="1034"/>
      <c r="Z119" s="1034"/>
      <c r="AA119" s="1034"/>
      <c r="AB119" s="1034"/>
      <c r="AC119" s="1034"/>
      <c r="AD119" s="1034"/>
      <c r="AE119" s="1034"/>
      <c r="AF119" s="40"/>
      <c r="AG119" s="1031"/>
      <c r="AH119" s="1031"/>
      <c r="AI119" s="1031"/>
      <c r="AJ119" s="40"/>
      <c r="AK119" s="1031"/>
      <c r="AL119" s="1031"/>
      <c r="AM119" s="1031"/>
      <c r="AN119" s="1031"/>
      <c r="AO119" s="1031"/>
      <c r="AP119" s="1031"/>
      <c r="AQ119" s="1031"/>
      <c r="AV119" s="40"/>
      <c r="AW119" s="666"/>
      <c r="AX119" s="666"/>
      <c r="AY119" s="666"/>
      <c r="AZ119" s="666"/>
      <c r="BA119" s="666"/>
      <c r="BB119" s="666"/>
      <c r="BC119" s="666"/>
      <c r="BD119" s="666"/>
      <c r="BE119" s="666"/>
      <c r="BF119" s="666"/>
      <c r="BG119" s="666"/>
      <c r="BH119" s="666"/>
      <c r="BI119" s="666"/>
      <c r="BJ119" s="666"/>
      <c r="BK119" s="666"/>
      <c r="BL119" s="666"/>
      <c r="BM119" s="666"/>
      <c r="BN119" s="666"/>
    </row>
    <row r="120" spans="1:66" ht="12.75" customHeight="1">
      <c r="A120" s="88">
        <v>721</v>
      </c>
      <c r="B120" s="89" t="s">
        <v>186</v>
      </c>
      <c r="C120" s="163">
        <v>120</v>
      </c>
      <c r="D120" s="163">
        <v>3283382</v>
      </c>
      <c r="E120" s="450"/>
      <c r="F120" s="163">
        <v>12</v>
      </c>
      <c r="G120" s="163">
        <v>7308</v>
      </c>
      <c r="H120" s="63"/>
      <c r="I120" s="163">
        <v>143</v>
      </c>
      <c r="J120" s="163">
        <v>2563666</v>
      </c>
      <c r="K120" s="163"/>
      <c r="L120" s="163">
        <v>495</v>
      </c>
      <c r="M120" s="163">
        <v>282188</v>
      </c>
      <c r="N120" s="1060"/>
      <c r="O120" s="1060"/>
      <c r="P120" s="1060"/>
      <c r="Q120" s="1060"/>
      <c r="R120" s="1060"/>
      <c r="S120" s="1060"/>
      <c r="T120" s="1060"/>
      <c r="U120" s="1060"/>
      <c r="V120" s="1060"/>
      <c r="W120" s="1060"/>
      <c r="X120" s="1060"/>
      <c r="Y120" s="239"/>
      <c r="Z120" s="239"/>
      <c r="AA120" s="239"/>
      <c r="AB120" s="239"/>
      <c r="AC120" s="239"/>
      <c r="AD120" s="239"/>
      <c r="AE120" s="239"/>
      <c r="AG120" s="666"/>
      <c r="AH120" s="1032"/>
      <c r="AI120" s="1032"/>
      <c r="AJ120" s="666"/>
      <c r="AK120" s="1032"/>
      <c r="AL120" s="1032"/>
      <c r="AM120" s="666"/>
      <c r="AN120" s="1032"/>
      <c r="AO120" s="1032"/>
      <c r="AP120" s="666"/>
      <c r="AQ120" s="1032"/>
    </row>
    <row r="121" spans="1:66" ht="12.75" customHeight="1">
      <c r="A121" s="88">
        <v>722</v>
      </c>
      <c r="B121" s="89" t="s">
        <v>187</v>
      </c>
      <c r="C121" s="163">
        <v>1974</v>
      </c>
      <c r="D121" s="163">
        <v>14133351</v>
      </c>
      <c r="E121" s="450"/>
      <c r="F121" s="169">
        <v>202</v>
      </c>
      <c r="G121" s="169">
        <v>68762</v>
      </c>
      <c r="H121" s="63"/>
      <c r="I121" s="163">
        <v>943</v>
      </c>
      <c r="J121" s="163">
        <v>680671</v>
      </c>
      <c r="K121" s="163"/>
      <c r="L121" s="163">
        <v>9430</v>
      </c>
      <c r="M121" s="52">
        <v>2242251</v>
      </c>
      <c r="N121" s="1068"/>
      <c r="O121" s="1068"/>
      <c r="P121" s="1068"/>
      <c r="Q121" s="1068"/>
      <c r="R121" s="1068"/>
      <c r="S121" s="1068"/>
      <c r="T121" s="1068"/>
      <c r="U121" s="1068"/>
      <c r="V121" s="1068"/>
      <c r="W121" s="1068"/>
      <c r="X121" s="1068"/>
      <c r="Y121" s="77"/>
      <c r="Z121" s="77"/>
      <c r="AA121" s="77"/>
      <c r="AB121" s="77"/>
      <c r="AC121" s="77"/>
      <c r="AD121" s="77"/>
      <c r="AE121" s="77"/>
      <c r="AG121" s="1031"/>
      <c r="AH121" s="1031"/>
      <c r="AI121" s="1031"/>
      <c r="AK121" s="1031"/>
      <c r="AL121" s="1031"/>
      <c r="AN121" s="1031"/>
      <c r="AO121" s="1031"/>
      <c r="AP121" s="1031"/>
      <c r="AQ121" s="1031"/>
    </row>
    <row r="122" spans="1:66" ht="12.75" customHeight="1">
      <c r="A122" s="88"/>
      <c r="B122" s="89"/>
      <c r="C122" s="163"/>
      <c r="D122" s="52"/>
      <c r="E122" s="481"/>
      <c r="F122" s="163"/>
      <c r="G122" s="52"/>
      <c r="H122" s="63"/>
      <c r="I122" s="163"/>
      <c r="J122" s="52"/>
      <c r="K122" s="52"/>
      <c r="L122" s="163"/>
      <c r="M122" s="52"/>
      <c r="N122" s="1068"/>
      <c r="O122" s="1068"/>
      <c r="P122" s="1068"/>
      <c r="Q122" s="1068"/>
      <c r="R122" s="1068"/>
      <c r="S122" s="1068"/>
      <c r="T122" s="1068"/>
      <c r="U122" s="1068"/>
      <c r="V122" s="1068"/>
      <c r="W122" s="1068"/>
      <c r="X122" s="1068"/>
      <c r="Y122" s="77"/>
      <c r="Z122" s="77"/>
      <c r="AA122" s="77"/>
      <c r="AB122" s="77"/>
      <c r="AC122" s="77"/>
      <c r="AD122" s="77"/>
      <c r="AE122" s="77"/>
      <c r="AG122" s="1031"/>
      <c r="AH122" s="1031"/>
      <c r="AI122" s="1031"/>
      <c r="AK122" s="1031"/>
      <c r="AL122" s="1031"/>
      <c r="AN122" s="1031"/>
      <c r="AO122" s="1031"/>
      <c r="AP122" s="1031"/>
      <c r="AQ122" s="1031"/>
    </row>
    <row r="123" spans="1:66" s="39" customFormat="1" ht="12.75" customHeight="1">
      <c r="A123" s="78">
        <v>81</v>
      </c>
      <c r="B123" s="87" t="s">
        <v>188</v>
      </c>
      <c r="C123" s="167">
        <v>3978</v>
      </c>
      <c r="D123" s="168">
        <v>11909903</v>
      </c>
      <c r="E123" s="552"/>
      <c r="F123" s="167">
        <v>413</v>
      </c>
      <c r="G123" s="168">
        <v>115477</v>
      </c>
      <c r="H123" s="62"/>
      <c r="I123" s="167">
        <v>2999</v>
      </c>
      <c r="J123" s="168">
        <v>1162129</v>
      </c>
      <c r="K123" s="168"/>
      <c r="L123" s="167">
        <v>14046</v>
      </c>
      <c r="M123" s="168">
        <v>2154111</v>
      </c>
      <c r="N123" s="1060"/>
      <c r="O123" s="1060"/>
      <c r="P123" s="1060"/>
      <c r="Q123" s="1060"/>
      <c r="R123" s="1060"/>
      <c r="S123" s="1060"/>
      <c r="T123" s="1060"/>
      <c r="U123" s="1060"/>
      <c r="V123" s="1060"/>
      <c r="W123" s="1060"/>
      <c r="X123" s="1060"/>
      <c r="Y123" s="1034"/>
      <c r="Z123" s="1034"/>
      <c r="AA123" s="1034"/>
      <c r="AB123" s="1034"/>
      <c r="AC123" s="1034"/>
      <c r="AD123" s="1034"/>
      <c r="AE123" s="1034"/>
      <c r="AF123" s="666"/>
      <c r="AG123" s="1032"/>
      <c r="AH123" s="1032"/>
      <c r="AI123" s="1032"/>
      <c r="AJ123" s="666"/>
      <c r="AK123" s="1032"/>
      <c r="AL123" s="1032"/>
      <c r="AM123" s="1032"/>
      <c r="AN123" s="1032"/>
      <c r="AO123" s="1032"/>
      <c r="AP123" s="1032"/>
      <c r="AQ123" s="1032"/>
      <c r="AV123" s="666"/>
      <c r="AW123" s="666"/>
      <c r="AX123" s="666"/>
      <c r="AY123" s="666"/>
      <c r="AZ123" s="666"/>
      <c r="BA123" s="666"/>
      <c r="BB123" s="666"/>
      <c r="BC123" s="666"/>
      <c r="BD123" s="666"/>
      <c r="BE123" s="666"/>
      <c r="BF123" s="666"/>
      <c r="BG123" s="666"/>
      <c r="BH123" s="666"/>
      <c r="BI123" s="666"/>
      <c r="BJ123" s="666"/>
      <c r="BK123" s="666"/>
      <c r="BL123" s="666"/>
      <c r="BM123" s="666"/>
      <c r="BN123" s="666"/>
    </row>
    <row r="124" spans="1:66" ht="12.75" customHeight="1">
      <c r="A124" s="88">
        <v>811</v>
      </c>
      <c r="B124" s="89" t="s">
        <v>189</v>
      </c>
      <c r="C124" s="163">
        <v>1043</v>
      </c>
      <c r="D124" s="163">
        <v>3050846</v>
      </c>
      <c r="E124" s="450"/>
      <c r="F124" s="163">
        <v>96</v>
      </c>
      <c r="G124" s="163">
        <v>24923</v>
      </c>
      <c r="H124" s="63"/>
      <c r="I124" s="163">
        <v>336</v>
      </c>
      <c r="J124" s="163">
        <v>128902</v>
      </c>
      <c r="K124" s="163"/>
      <c r="L124" s="163">
        <v>3806</v>
      </c>
      <c r="M124" s="163">
        <v>929187</v>
      </c>
      <c r="N124" s="1068"/>
      <c r="O124" s="1068"/>
      <c r="P124" s="1068"/>
      <c r="Q124" s="1068"/>
      <c r="R124" s="1068"/>
      <c r="S124" s="1068"/>
      <c r="T124" s="1068"/>
      <c r="U124" s="1068"/>
      <c r="V124" s="1068"/>
      <c r="W124" s="1068"/>
      <c r="X124" s="1068"/>
      <c r="Y124" s="239"/>
      <c r="Z124" s="239"/>
      <c r="AA124" s="239"/>
      <c r="AB124" s="239"/>
      <c r="AC124" s="239"/>
      <c r="AD124" s="239"/>
      <c r="AE124" s="239"/>
      <c r="AG124" s="1031"/>
      <c r="AH124" s="1031"/>
      <c r="AI124" s="1031"/>
      <c r="AK124" s="1031"/>
      <c r="AL124" s="1031"/>
      <c r="AN124" s="1031"/>
      <c r="AO124" s="1031"/>
      <c r="AP124" s="1031"/>
      <c r="AQ124" s="1031"/>
    </row>
    <row r="125" spans="1:66" ht="12.75" customHeight="1">
      <c r="A125" s="88">
        <v>812</v>
      </c>
      <c r="B125" s="89" t="s">
        <v>190</v>
      </c>
      <c r="C125" s="163">
        <v>2703</v>
      </c>
      <c r="D125" s="163">
        <v>8031250</v>
      </c>
      <c r="E125" s="450"/>
      <c r="F125" s="163">
        <v>307</v>
      </c>
      <c r="G125" s="163">
        <v>89842</v>
      </c>
      <c r="H125" s="63"/>
      <c r="I125" s="163">
        <v>1936</v>
      </c>
      <c r="J125" s="264">
        <v>827619</v>
      </c>
      <c r="K125" s="51"/>
      <c r="L125" s="163">
        <v>9323</v>
      </c>
      <c r="M125" s="163">
        <v>1160880</v>
      </c>
      <c r="N125" s="1060"/>
      <c r="O125" s="1060"/>
      <c r="P125" s="1060"/>
      <c r="Q125" s="1060"/>
      <c r="R125" s="1060"/>
      <c r="S125" s="1060"/>
      <c r="T125" s="1060"/>
      <c r="U125" s="1060"/>
      <c r="V125" s="1060"/>
      <c r="W125" s="1060"/>
      <c r="X125" s="1060"/>
      <c r="Y125" s="239"/>
      <c r="Z125" s="239"/>
      <c r="AA125" s="239"/>
      <c r="AB125" s="239"/>
      <c r="AC125" s="239"/>
      <c r="AD125" s="239"/>
      <c r="AE125" s="239"/>
      <c r="AG125" s="1032"/>
      <c r="AH125" s="1032"/>
      <c r="AI125" s="1032"/>
      <c r="AJ125" s="666"/>
      <c r="AK125" s="1032"/>
      <c r="AL125" s="1032"/>
      <c r="AM125" s="1032"/>
      <c r="AN125" s="1032"/>
      <c r="AO125" s="1032"/>
      <c r="AP125" s="1032"/>
      <c r="AQ125" s="1032"/>
    </row>
    <row r="126" spans="1:66" ht="12.75" customHeight="1">
      <c r="A126" s="88"/>
      <c r="B126" s="89"/>
      <c r="C126" s="163"/>
      <c r="D126" s="52"/>
      <c r="E126" s="481"/>
      <c r="F126" s="163"/>
      <c r="G126" s="52"/>
      <c r="H126" s="63"/>
      <c r="I126" s="163"/>
      <c r="J126" s="163"/>
      <c r="K126" s="163"/>
      <c r="L126" s="163"/>
      <c r="M126" s="52"/>
      <c r="N126" s="1060"/>
      <c r="O126" s="1060"/>
      <c r="P126" s="1060"/>
      <c r="Q126" s="1060"/>
      <c r="R126" s="1060"/>
      <c r="S126" s="1060"/>
      <c r="T126" s="1060"/>
      <c r="U126" s="1060"/>
      <c r="V126" s="1060"/>
      <c r="W126" s="1060"/>
      <c r="X126" s="1060"/>
      <c r="Y126" s="77"/>
      <c r="Z126" s="77"/>
      <c r="AA126" s="77"/>
      <c r="AB126" s="77"/>
      <c r="AC126" s="77"/>
      <c r="AD126" s="77"/>
      <c r="AE126" s="77"/>
      <c r="AG126" s="1032"/>
      <c r="AH126" s="1032"/>
      <c r="AI126" s="1032"/>
      <c r="AJ126" s="666"/>
      <c r="AK126" s="1032"/>
      <c r="AL126" s="1032"/>
      <c r="AM126" s="1032"/>
      <c r="AN126" s="1032"/>
      <c r="AO126" s="1032"/>
      <c r="AP126" s="1032"/>
      <c r="AQ126" s="1032"/>
    </row>
    <row r="127" spans="1:66" s="39" customFormat="1" ht="12.75" customHeight="1">
      <c r="A127" s="78">
        <v>92</v>
      </c>
      <c r="B127" s="87" t="s">
        <v>191</v>
      </c>
      <c r="C127" s="1063" t="s">
        <v>456</v>
      </c>
      <c r="D127" s="1063" t="s">
        <v>456</v>
      </c>
      <c r="E127" s="558"/>
      <c r="F127" s="1063" t="s">
        <v>456</v>
      </c>
      <c r="G127" s="1063" t="s">
        <v>456</v>
      </c>
      <c r="H127" s="62"/>
      <c r="I127" s="172">
        <v>3</v>
      </c>
      <c r="J127" s="175">
        <v>713</v>
      </c>
      <c r="K127" s="175"/>
      <c r="L127" s="173">
        <v>25</v>
      </c>
      <c r="M127" s="176">
        <v>3288</v>
      </c>
      <c r="N127" s="1068"/>
      <c r="O127" s="1068"/>
      <c r="P127" s="1068"/>
      <c r="Q127" s="1068"/>
      <c r="R127" s="1068"/>
      <c r="S127" s="1068"/>
      <c r="T127" s="1068"/>
      <c r="U127" s="1068"/>
      <c r="V127" s="1068"/>
      <c r="W127" s="1068"/>
      <c r="X127" s="1068"/>
      <c r="Y127" s="1037"/>
      <c r="Z127" s="1037"/>
      <c r="AA127" s="1037"/>
      <c r="AB127" s="1037"/>
      <c r="AC127" s="1037"/>
      <c r="AD127" s="1037"/>
      <c r="AE127" s="1037"/>
      <c r="AF127" s="40"/>
      <c r="AG127" s="40"/>
      <c r="AH127" s="40"/>
      <c r="AI127" s="40"/>
      <c r="AJ127" s="40"/>
      <c r="AK127" s="40"/>
      <c r="AL127" s="40"/>
      <c r="AM127" s="40"/>
      <c r="AN127" s="40"/>
      <c r="AO127" s="40"/>
      <c r="AP127" s="40"/>
      <c r="AQ127" s="1031"/>
      <c r="AV127" s="666"/>
      <c r="AW127" s="666"/>
      <c r="AX127" s="666"/>
      <c r="AY127" s="666"/>
      <c r="AZ127" s="666"/>
      <c r="BA127" s="666"/>
      <c r="BB127" s="666"/>
      <c r="BC127" s="666"/>
      <c r="BD127" s="666"/>
      <c r="BE127" s="666"/>
      <c r="BF127" s="666"/>
      <c r="BG127" s="666"/>
      <c r="BH127" s="666"/>
      <c r="BI127" s="666"/>
      <c r="BJ127" s="666"/>
      <c r="BK127" s="666"/>
      <c r="BL127" s="666"/>
      <c r="BM127" s="666"/>
      <c r="BN127" s="666"/>
    </row>
    <row r="128" spans="1:66" ht="12.75" customHeight="1">
      <c r="A128" s="88"/>
      <c r="B128" s="89"/>
      <c r="C128" s="163"/>
      <c r="D128" s="100"/>
      <c r="E128" s="497"/>
      <c r="F128" s="163"/>
      <c r="G128" s="52"/>
      <c r="H128" s="63"/>
      <c r="I128" s="163"/>
      <c r="J128" s="152"/>
      <c r="K128" s="152"/>
      <c r="L128" s="163"/>
      <c r="M128" s="52"/>
      <c r="N128" s="1068"/>
      <c r="O128" s="1068"/>
      <c r="P128" s="1068"/>
      <c r="Q128" s="1068"/>
      <c r="R128" s="1068"/>
      <c r="S128" s="1068"/>
      <c r="T128" s="1068"/>
      <c r="U128" s="1068"/>
      <c r="V128" s="1068"/>
      <c r="W128" s="1068"/>
      <c r="X128" s="1068"/>
      <c r="Y128" s="77"/>
      <c r="Z128" s="77"/>
      <c r="AA128" s="77"/>
      <c r="AB128" s="77"/>
      <c r="AC128" s="77"/>
      <c r="AD128" s="77"/>
      <c r="AE128" s="77"/>
      <c r="AQ128" s="1031"/>
    </row>
    <row r="129" spans="1:66" s="39" customFormat="1" ht="12.75" customHeight="1">
      <c r="A129" s="78"/>
      <c r="B129" s="68" t="s">
        <v>56</v>
      </c>
      <c r="C129" s="1063" t="s">
        <v>456</v>
      </c>
      <c r="D129" s="1063" t="s">
        <v>456</v>
      </c>
      <c r="E129" s="559"/>
      <c r="F129" s="1065" t="s">
        <v>456</v>
      </c>
      <c r="G129" s="1065" t="s">
        <v>456</v>
      </c>
      <c r="H129" s="62"/>
      <c r="I129" s="172">
        <v>0</v>
      </c>
      <c r="J129" s="175">
        <v>0</v>
      </c>
      <c r="K129" s="175"/>
      <c r="L129" s="167">
        <v>1701</v>
      </c>
      <c r="M129" s="168">
        <v>58045</v>
      </c>
      <c r="N129" s="1066"/>
      <c r="O129" s="1066"/>
      <c r="P129" s="1066"/>
      <c r="Q129" s="1066"/>
      <c r="R129" s="1066"/>
      <c r="S129" s="1066"/>
      <c r="T129" s="1066"/>
      <c r="U129" s="1066"/>
      <c r="V129" s="1066"/>
      <c r="W129" s="1066"/>
      <c r="X129" s="1066"/>
      <c r="Y129" s="1034"/>
      <c r="Z129" s="1034"/>
      <c r="AA129" s="1034"/>
      <c r="AB129" s="1034"/>
      <c r="AC129" s="1034"/>
      <c r="AD129" s="1034"/>
      <c r="AE129" s="1034"/>
      <c r="AF129" s="40"/>
      <c r="AG129" s="666"/>
      <c r="AH129" s="40"/>
      <c r="AI129" s="40"/>
      <c r="AJ129" s="40"/>
      <c r="AK129" s="40"/>
      <c r="AL129" s="40"/>
      <c r="AM129" s="40"/>
      <c r="AN129" s="40"/>
      <c r="AO129" s="40"/>
      <c r="AP129" s="1031"/>
      <c r="AQ129" s="1031"/>
      <c r="AV129" s="40"/>
      <c r="AW129" s="666"/>
      <c r="AX129" s="666"/>
      <c r="AY129" s="666"/>
      <c r="AZ129" s="666"/>
      <c r="BA129" s="666"/>
      <c r="BB129" s="666"/>
      <c r="BC129" s="666"/>
      <c r="BD129" s="666"/>
      <c r="BE129" s="666"/>
      <c r="BF129" s="666"/>
      <c r="BG129" s="666"/>
      <c r="BH129" s="666"/>
      <c r="BI129" s="666"/>
      <c r="BJ129" s="666"/>
      <c r="BK129" s="666"/>
      <c r="BL129" s="666"/>
      <c r="BM129" s="666"/>
      <c r="BN129" s="666"/>
    </row>
    <row r="130" spans="1:66" ht="12.75" customHeight="1">
      <c r="A130" s="88"/>
      <c r="B130" s="89"/>
      <c r="C130" s="163"/>
      <c r="D130" s="152"/>
      <c r="E130" s="472"/>
      <c r="F130" s="163"/>
      <c r="G130" s="52"/>
      <c r="H130" s="63"/>
      <c r="I130" s="163"/>
      <c r="J130" s="52"/>
      <c r="K130" s="52"/>
      <c r="L130" s="163"/>
      <c r="M130" s="52"/>
      <c r="N130" s="77"/>
      <c r="O130" s="77"/>
      <c r="P130" s="77"/>
      <c r="Q130" s="77"/>
      <c r="R130" s="77"/>
      <c r="S130" s="77"/>
      <c r="T130" s="77"/>
      <c r="U130" s="77"/>
      <c r="V130" s="77"/>
      <c r="W130" s="77"/>
      <c r="X130" s="77"/>
      <c r="Y130" s="77"/>
      <c r="Z130" s="77"/>
      <c r="AA130" s="77"/>
      <c r="AB130" s="77"/>
      <c r="AC130" s="77"/>
      <c r="AD130" s="77"/>
      <c r="AE130" s="77"/>
      <c r="AG130" s="666"/>
      <c r="AP130" s="1031"/>
      <c r="AQ130" s="1031"/>
    </row>
    <row r="131" spans="1:66" s="39" customFormat="1" ht="12.75" customHeight="1" thickBot="1">
      <c r="A131" s="101"/>
      <c r="B131" s="102" t="s">
        <v>192</v>
      </c>
      <c r="C131" s="164">
        <v>47767</v>
      </c>
      <c r="D131" s="165">
        <v>1445009943</v>
      </c>
      <c r="E131" s="165"/>
      <c r="F131" s="164">
        <v>4277</v>
      </c>
      <c r="G131" s="165">
        <v>25092346</v>
      </c>
      <c r="H131" s="103"/>
      <c r="I131" s="164">
        <v>37487</v>
      </c>
      <c r="J131" s="165">
        <v>239698164</v>
      </c>
      <c r="K131" s="165"/>
      <c r="L131" s="164">
        <v>172546</v>
      </c>
      <c r="M131" s="165">
        <v>74415891</v>
      </c>
      <c r="N131" s="1034"/>
      <c r="O131" s="1034"/>
      <c r="P131" s="1034"/>
      <c r="Q131" s="1034"/>
      <c r="R131" s="1034"/>
      <c r="S131" s="1034"/>
      <c r="T131" s="1034"/>
      <c r="U131" s="1034"/>
      <c r="V131" s="1034"/>
      <c r="W131" s="1034"/>
      <c r="X131" s="1034"/>
      <c r="Y131" s="1034"/>
      <c r="Z131" s="1034"/>
      <c r="AA131" s="1034"/>
      <c r="AB131" s="1034"/>
      <c r="AC131" s="1034"/>
      <c r="AD131" s="1034"/>
      <c r="AE131" s="1034"/>
      <c r="AF131" s="40"/>
      <c r="AG131" s="1031"/>
      <c r="AH131" s="1031"/>
      <c r="AI131" s="1031"/>
      <c r="AJ131" s="1031"/>
      <c r="AK131" s="1031"/>
      <c r="AL131" s="1031"/>
      <c r="AM131" s="1031"/>
      <c r="AN131" s="1031"/>
      <c r="AO131" s="1031"/>
      <c r="AP131" s="1031"/>
      <c r="AQ131" s="1031"/>
      <c r="AV131" s="666"/>
      <c r="AW131" s="666"/>
      <c r="AX131" s="666"/>
      <c r="AY131" s="666"/>
      <c r="AZ131" s="666"/>
      <c r="BA131" s="666"/>
      <c r="BB131" s="666"/>
      <c r="BC131" s="666"/>
      <c r="BD131" s="666"/>
      <c r="BE131" s="666"/>
      <c r="BF131" s="666"/>
      <c r="BG131" s="666"/>
      <c r="BH131" s="666"/>
      <c r="BI131" s="666"/>
      <c r="BJ131" s="666"/>
      <c r="BK131" s="666"/>
      <c r="BL131" s="666"/>
      <c r="BM131" s="666"/>
      <c r="BN131" s="666"/>
    </row>
    <row r="132" spans="1:66" ht="12.75" customHeight="1">
      <c r="A132" s="90" t="s">
        <v>498</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row>
    <row r="133" spans="1:66" ht="12.75" customHeight="1">
      <c r="A133" s="90" t="s">
        <v>201</v>
      </c>
      <c r="B133" s="92"/>
      <c r="C133" s="92"/>
      <c r="D133" s="92"/>
      <c r="E133" s="92"/>
      <c r="F133" s="92"/>
      <c r="G133" s="92"/>
      <c r="H133" s="92"/>
      <c r="I133" s="92"/>
      <c r="J133" s="92"/>
      <c r="K133" s="92"/>
      <c r="L133" s="91"/>
      <c r="M133" s="91"/>
      <c r="N133" s="91"/>
      <c r="O133" s="91"/>
      <c r="P133" s="91"/>
      <c r="Q133" s="91"/>
      <c r="R133" s="91"/>
      <c r="S133" s="91"/>
      <c r="T133" s="91"/>
      <c r="U133" s="91"/>
      <c r="V133" s="91"/>
      <c r="W133" s="91"/>
      <c r="X133" s="91"/>
      <c r="Y133" s="91"/>
      <c r="Z133" s="91"/>
      <c r="AA133" s="91"/>
      <c r="AB133" s="91"/>
      <c r="AC133" s="91"/>
      <c r="AD133" s="91"/>
      <c r="AE133" s="91"/>
      <c r="AF133" s="666"/>
      <c r="AH133" s="666"/>
      <c r="AI133" s="666"/>
      <c r="AJ133" s="666"/>
      <c r="AK133" s="666"/>
      <c r="AL133" s="666"/>
      <c r="AM133" s="666"/>
      <c r="AN133" s="666"/>
      <c r="AO133" s="666"/>
      <c r="AP133" s="666"/>
      <c r="AQ133" s="666"/>
      <c r="AV133" s="666"/>
    </row>
    <row r="134" spans="1:66" ht="12.75" customHeight="1">
      <c r="A134" s="90" t="s">
        <v>202</v>
      </c>
      <c r="B134" s="92"/>
      <c r="C134" s="92"/>
      <c r="D134" s="92"/>
      <c r="E134" s="92"/>
      <c r="F134" s="92"/>
      <c r="G134" s="92"/>
      <c r="H134" s="92"/>
      <c r="I134" s="92"/>
      <c r="J134" s="92"/>
      <c r="K134" s="92"/>
      <c r="L134" s="107"/>
      <c r="M134" s="107"/>
      <c r="N134" s="91"/>
      <c r="O134" s="91"/>
      <c r="P134" s="91"/>
      <c r="Q134" s="91"/>
      <c r="R134" s="91"/>
      <c r="S134" s="91"/>
      <c r="T134" s="91"/>
      <c r="U134" s="91"/>
      <c r="V134" s="91"/>
      <c r="W134" s="91"/>
      <c r="X134" s="91"/>
      <c r="Y134" s="91"/>
      <c r="Z134" s="91"/>
      <c r="AA134" s="91"/>
      <c r="AB134" s="91"/>
      <c r="AC134" s="91"/>
      <c r="AD134" s="91"/>
      <c r="AE134" s="91"/>
    </row>
    <row r="135" spans="1:66" ht="12.75" customHeight="1">
      <c r="A135" s="91" t="s">
        <v>124</v>
      </c>
      <c r="B135" s="93"/>
      <c r="C135" s="93"/>
      <c r="D135" s="93"/>
      <c r="E135" s="93"/>
      <c r="F135" s="93"/>
      <c r="G135" s="93"/>
      <c r="H135" s="93"/>
      <c r="I135" s="93"/>
      <c r="J135" s="93"/>
      <c r="K135" s="93"/>
      <c r="L135" s="107"/>
      <c r="M135" s="107"/>
      <c r="N135" s="107"/>
      <c r="O135" s="107"/>
      <c r="P135" s="107"/>
      <c r="Q135" s="107"/>
      <c r="R135" s="107"/>
      <c r="S135" s="107"/>
      <c r="T135" s="107"/>
      <c r="U135" s="107"/>
      <c r="V135" s="107"/>
      <c r="W135" s="107"/>
      <c r="X135" s="107"/>
      <c r="Y135" s="107"/>
      <c r="Z135" s="107"/>
      <c r="AA135" s="107"/>
      <c r="AB135" s="107"/>
      <c r="AC135" s="107"/>
      <c r="AD135" s="107"/>
      <c r="AE135" s="107"/>
      <c r="AF135" s="666"/>
      <c r="AG135" s="666"/>
      <c r="AJ135" s="1031"/>
      <c r="AK135" s="1031"/>
      <c r="AL135" s="1031"/>
      <c r="AV135" s="666"/>
    </row>
    <row r="136" spans="1:66" ht="12.75" customHeight="1">
      <c r="A136" s="90"/>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row>
    <row r="137" spans="1:66" ht="12.75" customHeight="1">
      <c r="A137" s="90"/>
      <c r="B137" s="91"/>
      <c r="C137" s="107"/>
      <c r="D137" s="1062"/>
      <c r="E137" s="1062"/>
      <c r="F137" s="1062"/>
      <c r="G137" s="1062"/>
      <c r="H137" s="1062"/>
      <c r="I137" s="1062"/>
      <c r="J137" s="1062"/>
      <c r="K137" s="1062"/>
      <c r="L137" s="1062"/>
      <c r="M137" s="1062"/>
      <c r="N137" s="91"/>
      <c r="O137" s="91"/>
      <c r="P137" s="91"/>
      <c r="Q137" s="91"/>
      <c r="R137" s="91"/>
      <c r="S137" s="91"/>
      <c r="T137" s="91"/>
      <c r="U137" s="91"/>
      <c r="V137" s="91"/>
      <c r="W137" s="91"/>
      <c r="X137" s="91"/>
      <c r="Y137" s="91"/>
      <c r="Z137" s="91"/>
      <c r="AA137" s="91"/>
      <c r="AB137" s="91"/>
      <c r="AC137" s="91"/>
      <c r="AD137" s="91"/>
      <c r="AE137" s="91"/>
    </row>
    <row r="138" spans="1:66" ht="12.75" customHeight="1">
      <c r="A138" s="91"/>
      <c r="B138" s="93"/>
      <c r="C138" s="91"/>
      <c r="D138" s="91"/>
      <c r="E138" s="91"/>
      <c r="F138" s="91"/>
      <c r="G138" s="91"/>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66"/>
      <c r="AH138" s="666"/>
      <c r="AI138" s="666"/>
      <c r="AJ138" s="666"/>
      <c r="AK138" s="666"/>
      <c r="AL138" s="666"/>
      <c r="AM138" s="666"/>
      <c r="AN138" s="666"/>
      <c r="AO138" s="666"/>
      <c r="AP138" s="666"/>
      <c r="AQ138" s="666"/>
    </row>
    <row r="139" spans="1:66" ht="12.75" customHeight="1">
      <c r="C139" s="37"/>
      <c r="D139" s="1059"/>
      <c r="E139" s="1059"/>
      <c r="F139" s="1059"/>
      <c r="G139" s="1059"/>
      <c r="H139" s="1059"/>
      <c r="I139" s="1059"/>
      <c r="J139" s="1059"/>
      <c r="K139" s="1059"/>
      <c r="L139" s="1059"/>
      <c r="M139" s="1059"/>
    </row>
    <row r="140" spans="1:66" ht="12.75" customHeight="1">
      <c r="L140" s="38"/>
      <c r="AF140" s="666"/>
      <c r="AG140" s="666"/>
    </row>
    <row r="141" spans="1:66" ht="12.75" customHeight="1">
      <c r="I141" s="38"/>
      <c r="J141" s="44"/>
      <c r="L141" s="38"/>
      <c r="M141" s="44"/>
      <c r="N141" s="44"/>
      <c r="O141" s="44"/>
      <c r="P141" s="44"/>
      <c r="Q141" s="44"/>
      <c r="R141" s="44"/>
      <c r="S141" s="44"/>
      <c r="T141" s="44"/>
      <c r="U141" s="44"/>
      <c r="V141" s="44"/>
      <c r="W141" s="44"/>
      <c r="X141" s="44"/>
      <c r="Y141" s="44"/>
      <c r="Z141" s="44"/>
      <c r="AA141" s="44"/>
      <c r="AB141" s="44"/>
      <c r="AC141" s="44"/>
      <c r="AD141" s="44"/>
      <c r="AE141" s="44"/>
      <c r="AF141" s="666"/>
    </row>
    <row r="142" spans="1:66" ht="12.75" customHeight="1">
      <c r="I142" s="38"/>
      <c r="J142" s="44"/>
      <c r="L142" s="38"/>
      <c r="M142" s="44"/>
      <c r="N142" s="44"/>
      <c r="O142" s="44"/>
      <c r="P142" s="44"/>
      <c r="Q142" s="44"/>
      <c r="R142" s="44"/>
      <c r="S142" s="44"/>
      <c r="T142" s="44"/>
      <c r="U142" s="44"/>
      <c r="V142" s="44"/>
      <c r="W142" s="44"/>
      <c r="X142" s="44"/>
      <c r="Y142" s="44"/>
      <c r="Z142" s="44"/>
      <c r="AA142" s="44"/>
      <c r="AB142" s="44"/>
      <c r="AC142" s="44"/>
      <c r="AD142" s="44"/>
      <c r="AE142" s="44"/>
      <c r="AH142" s="666"/>
      <c r="AI142" s="666"/>
      <c r="AJ142" s="666"/>
      <c r="AK142" s="666"/>
      <c r="AL142" s="666"/>
      <c r="AM142" s="666"/>
      <c r="AN142" s="666"/>
      <c r="AO142" s="666"/>
      <c r="AP142" s="666"/>
      <c r="AQ142" s="666"/>
    </row>
    <row r="143" spans="1:66" ht="12.75" customHeight="1">
      <c r="I143" s="38"/>
      <c r="J143" s="44"/>
      <c r="L143" s="38"/>
      <c r="M143" s="44"/>
      <c r="N143" s="44"/>
      <c r="O143" s="44"/>
      <c r="P143" s="44"/>
      <c r="Q143" s="44"/>
      <c r="R143" s="44"/>
      <c r="S143" s="44"/>
      <c r="T143" s="44"/>
      <c r="U143" s="44"/>
      <c r="V143" s="44"/>
      <c r="W143" s="44"/>
      <c r="X143" s="44"/>
      <c r="Y143" s="44"/>
      <c r="Z143" s="44"/>
      <c r="AA143" s="44"/>
      <c r="AB143" s="44"/>
      <c r="AC143" s="44"/>
      <c r="AD143" s="44"/>
      <c r="AE143" s="44"/>
      <c r="AF143" s="666"/>
    </row>
    <row r="144" spans="1:66" ht="12.75" customHeight="1">
      <c r="I144" s="38"/>
      <c r="J144" s="44"/>
      <c r="L144" s="38"/>
      <c r="M144" s="44"/>
      <c r="N144" s="44"/>
      <c r="O144" s="44"/>
      <c r="P144" s="44"/>
      <c r="Q144" s="44"/>
      <c r="R144" s="44"/>
      <c r="S144" s="44"/>
      <c r="T144" s="44"/>
      <c r="U144" s="44"/>
      <c r="V144" s="44"/>
      <c r="W144" s="44"/>
      <c r="X144" s="44"/>
      <c r="Y144" s="44"/>
      <c r="Z144" s="44"/>
      <c r="AA144" s="44"/>
      <c r="AB144" s="44"/>
      <c r="AC144" s="44"/>
      <c r="AD144" s="44"/>
      <c r="AE144" s="44"/>
      <c r="AG144" s="666"/>
    </row>
    <row r="145" spans="9:43" ht="12.75" customHeight="1">
      <c r="I145" s="38"/>
      <c r="J145" s="44"/>
      <c r="L145" s="38"/>
      <c r="M145" s="44"/>
      <c r="N145" s="44"/>
      <c r="O145" s="44"/>
      <c r="P145" s="44"/>
      <c r="Q145" s="44"/>
      <c r="R145" s="44"/>
      <c r="S145" s="44"/>
      <c r="T145" s="44"/>
      <c r="U145" s="44"/>
      <c r="V145" s="44"/>
      <c r="W145" s="44"/>
      <c r="X145" s="44"/>
      <c r="Y145" s="44"/>
      <c r="Z145" s="44"/>
      <c r="AA145" s="44"/>
      <c r="AB145" s="44"/>
      <c r="AC145" s="44"/>
      <c r="AD145" s="44"/>
      <c r="AE145" s="44"/>
    </row>
    <row r="146" spans="9:43" ht="12.75" customHeight="1">
      <c r="I146" s="38"/>
      <c r="J146" s="44"/>
      <c r="L146" s="38"/>
      <c r="M146" s="44"/>
      <c r="N146" s="44"/>
      <c r="O146" s="44"/>
      <c r="P146" s="44"/>
      <c r="Q146" s="44"/>
      <c r="R146" s="44"/>
      <c r="S146" s="44"/>
      <c r="T146" s="44"/>
      <c r="U146" s="44"/>
      <c r="V146" s="44"/>
      <c r="W146" s="44"/>
      <c r="X146" s="44"/>
      <c r="Y146" s="44"/>
      <c r="Z146" s="44"/>
      <c r="AA146" s="44"/>
      <c r="AB146" s="44"/>
      <c r="AC146" s="44"/>
      <c r="AD146" s="44"/>
      <c r="AE146" s="44"/>
      <c r="AH146" s="666"/>
      <c r="AI146" s="666"/>
      <c r="AJ146" s="666"/>
      <c r="AK146" s="666"/>
      <c r="AL146" s="666"/>
      <c r="AM146" s="666"/>
      <c r="AN146" s="666"/>
      <c r="AO146" s="666"/>
      <c r="AP146" s="666"/>
      <c r="AQ146" s="666"/>
    </row>
    <row r="147" spans="9:43" ht="12.75" customHeight="1">
      <c r="I147" s="44"/>
      <c r="J147" s="44"/>
      <c r="L147" s="38"/>
      <c r="M147" s="44"/>
      <c r="N147" s="44"/>
      <c r="O147" s="44"/>
      <c r="P147" s="44"/>
      <c r="Q147" s="44"/>
      <c r="R147" s="44"/>
      <c r="S147" s="44"/>
      <c r="T147" s="44"/>
      <c r="U147" s="44"/>
      <c r="V147" s="44"/>
      <c r="W147" s="44"/>
      <c r="X147" s="44"/>
      <c r="Y147" s="44"/>
      <c r="Z147" s="44"/>
      <c r="AA147" s="44"/>
      <c r="AB147" s="44"/>
      <c r="AC147" s="44"/>
      <c r="AD147" s="44"/>
      <c r="AE147" s="44"/>
      <c r="AH147" s="666"/>
      <c r="AI147" s="666"/>
    </row>
    <row r="148" spans="9:43" ht="12.75" customHeight="1">
      <c r="I148" s="38"/>
      <c r="J148" s="44"/>
      <c r="L148" s="38"/>
      <c r="M148" s="44"/>
      <c r="N148" s="44"/>
      <c r="O148" s="44"/>
      <c r="P148" s="44"/>
      <c r="Q148" s="44"/>
      <c r="R148" s="44"/>
      <c r="S148" s="44"/>
      <c r="T148" s="44"/>
      <c r="U148" s="44"/>
      <c r="V148" s="44"/>
      <c r="W148" s="44"/>
      <c r="X148" s="44"/>
      <c r="Y148" s="44"/>
      <c r="Z148" s="44"/>
      <c r="AA148" s="44"/>
      <c r="AB148" s="44"/>
      <c r="AC148" s="44"/>
      <c r="AD148" s="44"/>
      <c r="AE148" s="44"/>
      <c r="AJ148" s="666"/>
      <c r="AK148" s="666"/>
      <c r="AL148" s="666"/>
      <c r="AM148" s="666"/>
      <c r="AN148" s="666"/>
      <c r="AO148" s="666"/>
      <c r="AP148" s="666"/>
      <c r="AQ148" s="666"/>
    </row>
    <row r="149" spans="9:43" ht="12.75" customHeight="1">
      <c r="I149" s="38"/>
      <c r="J149" s="44"/>
      <c r="L149" s="38"/>
      <c r="M149" s="44"/>
      <c r="N149" s="44"/>
      <c r="O149" s="44"/>
      <c r="P149" s="44"/>
      <c r="Q149" s="44"/>
      <c r="R149" s="44"/>
      <c r="S149" s="44"/>
      <c r="T149" s="44"/>
      <c r="U149" s="44"/>
      <c r="V149" s="44"/>
      <c r="W149" s="44"/>
      <c r="X149" s="44"/>
      <c r="Y149" s="44"/>
      <c r="Z149" s="44"/>
      <c r="AA149" s="44"/>
      <c r="AB149" s="44"/>
      <c r="AC149" s="44"/>
      <c r="AD149" s="44"/>
      <c r="AE149" s="44"/>
      <c r="AG149" s="666"/>
      <c r="AH149" s="666"/>
      <c r="AI149" s="666"/>
    </row>
    <row r="150" spans="9:43" ht="12.75" customHeight="1">
      <c r="I150" s="38"/>
      <c r="J150" s="44"/>
      <c r="L150" s="38"/>
      <c r="M150" s="44"/>
      <c r="N150" s="44"/>
      <c r="O150" s="44"/>
      <c r="P150" s="44"/>
      <c r="Q150" s="44"/>
      <c r="R150" s="44"/>
      <c r="S150" s="44"/>
      <c r="T150" s="44"/>
      <c r="U150" s="44"/>
      <c r="V150" s="44"/>
      <c r="W150" s="44"/>
      <c r="X150" s="44"/>
      <c r="Y150" s="44"/>
      <c r="Z150" s="44"/>
      <c r="AA150" s="44"/>
      <c r="AB150" s="44"/>
      <c r="AC150" s="44"/>
      <c r="AD150" s="44"/>
      <c r="AE150" s="44"/>
      <c r="AF150" s="666"/>
      <c r="AJ150" s="666"/>
      <c r="AK150" s="666"/>
      <c r="AL150" s="666"/>
      <c r="AM150" s="666"/>
      <c r="AN150" s="666"/>
      <c r="AO150" s="666"/>
      <c r="AP150" s="666"/>
      <c r="AQ150" s="666"/>
    </row>
    <row r="151" spans="9:43" ht="12.75" customHeight="1">
      <c r="I151" s="38"/>
      <c r="J151" s="44"/>
      <c r="L151" s="38"/>
      <c r="M151" s="44"/>
      <c r="N151" s="44"/>
      <c r="O151" s="44"/>
      <c r="P151" s="44"/>
      <c r="Q151" s="44"/>
      <c r="R151" s="44"/>
      <c r="S151" s="44"/>
      <c r="T151" s="44"/>
      <c r="U151" s="44"/>
      <c r="V151" s="44"/>
      <c r="W151" s="44"/>
      <c r="X151" s="44"/>
      <c r="Y151" s="44"/>
      <c r="Z151" s="44"/>
      <c r="AA151" s="44"/>
      <c r="AB151" s="44"/>
      <c r="AC151" s="44"/>
      <c r="AD151" s="44"/>
      <c r="AE151" s="44"/>
      <c r="AG151" s="666"/>
      <c r="AH151" s="666"/>
      <c r="AI151" s="666"/>
    </row>
    <row r="152" spans="9:43" ht="12.75" customHeight="1">
      <c r="I152" s="44"/>
      <c r="J152" s="44"/>
      <c r="L152" s="38"/>
      <c r="M152" s="44"/>
      <c r="N152" s="44"/>
      <c r="O152" s="44"/>
      <c r="P152" s="44"/>
      <c r="Q152" s="44"/>
      <c r="R152" s="44"/>
      <c r="S152" s="44"/>
      <c r="T152" s="44"/>
      <c r="U152" s="44"/>
      <c r="V152" s="44"/>
      <c r="W152" s="44"/>
      <c r="X152" s="44"/>
      <c r="Y152" s="44"/>
      <c r="Z152" s="44"/>
      <c r="AA152" s="44"/>
      <c r="AB152" s="44"/>
      <c r="AC152" s="44"/>
      <c r="AD152" s="44"/>
      <c r="AE152" s="44"/>
    </row>
    <row r="153" spans="9:43" ht="12.75" customHeight="1">
      <c r="I153" s="38"/>
      <c r="J153" s="44"/>
      <c r="L153" s="38"/>
      <c r="M153" s="44"/>
      <c r="N153" s="44"/>
      <c r="O153" s="44"/>
      <c r="P153" s="44"/>
      <c r="Q153" s="44"/>
      <c r="R153" s="44"/>
      <c r="S153" s="44"/>
      <c r="T153" s="44"/>
      <c r="U153" s="44"/>
      <c r="V153" s="44"/>
      <c r="W153" s="44"/>
      <c r="X153" s="44"/>
      <c r="Y153" s="44"/>
      <c r="Z153" s="44"/>
      <c r="AA153" s="44"/>
      <c r="AB153" s="44"/>
      <c r="AC153" s="44"/>
      <c r="AD153" s="44"/>
      <c r="AE153" s="44"/>
      <c r="AG153" s="666"/>
    </row>
    <row r="154" spans="9:43" ht="12.75" customHeight="1">
      <c r="I154" s="38"/>
      <c r="J154" s="44"/>
      <c r="L154" s="38"/>
      <c r="M154" s="44"/>
      <c r="N154" s="44"/>
      <c r="O154" s="44"/>
      <c r="P154" s="44"/>
      <c r="Q154" s="44"/>
      <c r="R154" s="44"/>
      <c r="S154" s="44"/>
      <c r="T154" s="44"/>
      <c r="U154" s="44"/>
      <c r="V154" s="44"/>
      <c r="W154" s="44"/>
      <c r="X154" s="44"/>
      <c r="Y154" s="44"/>
      <c r="Z154" s="44"/>
      <c r="AA154" s="44"/>
      <c r="AB154" s="44"/>
      <c r="AC154" s="44"/>
      <c r="AD154" s="44"/>
      <c r="AE154" s="44"/>
    </row>
    <row r="155" spans="9:43" ht="12.75" customHeight="1">
      <c r="I155" s="38"/>
      <c r="J155" s="44"/>
      <c r="L155" s="38"/>
      <c r="M155" s="44"/>
      <c r="N155" s="44"/>
      <c r="O155" s="44"/>
      <c r="P155" s="44"/>
      <c r="Q155" s="44"/>
      <c r="R155" s="44"/>
      <c r="S155" s="44"/>
      <c r="T155" s="44"/>
      <c r="U155" s="44"/>
      <c r="V155" s="44"/>
      <c r="W155" s="44"/>
      <c r="X155" s="44"/>
      <c r="Y155" s="44"/>
      <c r="Z155" s="44"/>
      <c r="AA155" s="44"/>
      <c r="AB155" s="44"/>
      <c r="AC155" s="44"/>
      <c r="AD155" s="44"/>
      <c r="AE155" s="44"/>
      <c r="AF155" s="666"/>
    </row>
    <row r="156" spans="9:43" ht="12.75" customHeight="1">
      <c r="I156" s="38"/>
      <c r="J156" s="44"/>
      <c r="L156" s="38"/>
      <c r="M156" s="44"/>
      <c r="N156" s="44"/>
      <c r="O156" s="44"/>
      <c r="P156" s="44"/>
      <c r="Q156" s="44"/>
      <c r="R156" s="44"/>
      <c r="S156" s="44"/>
      <c r="T156" s="44"/>
      <c r="U156" s="44"/>
      <c r="V156" s="44"/>
      <c r="W156" s="44"/>
      <c r="X156" s="44"/>
      <c r="Y156" s="44"/>
      <c r="Z156" s="44"/>
      <c r="AA156" s="44"/>
      <c r="AB156" s="44"/>
      <c r="AC156" s="44"/>
      <c r="AD156" s="44"/>
      <c r="AE156" s="44"/>
    </row>
    <row r="157" spans="9:43" ht="12.75" customHeight="1">
      <c r="I157" s="38"/>
      <c r="J157" s="44"/>
      <c r="L157" s="38"/>
      <c r="M157" s="44"/>
      <c r="N157" s="44"/>
      <c r="O157" s="44"/>
      <c r="P157" s="44"/>
      <c r="Q157" s="44"/>
      <c r="R157" s="44"/>
      <c r="S157" s="44"/>
      <c r="T157" s="44"/>
      <c r="U157" s="44"/>
      <c r="V157" s="44"/>
      <c r="W157" s="44"/>
      <c r="X157" s="44"/>
      <c r="Y157" s="44"/>
      <c r="Z157" s="44"/>
      <c r="AA157" s="44"/>
      <c r="AB157" s="44"/>
      <c r="AC157" s="44"/>
      <c r="AD157" s="44"/>
      <c r="AE157" s="44"/>
    </row>
    <row r="158" spans="9:43" ht="12.75" customHeight="1">
      <c r="I158" s="38"/>
      <c r="J158" s="44"/>
      <c r="L158" s="38"/>
      <c r="M158" s="44"/>
      <c r="N158" s="44"/>
      <c r="O158" s="44"/>
      <c r="P158" s="44"/>
      <c r="Q158" s="44"/>
      <c r="R158" s="44"/>
      <c r="S158" s="44"/>
      <c r="T158" s="44"/>
      <c r="U158" s="44"/>
      <c r="V158" s="44"/>
      <c r="W158" s="44"/>
      <c r="X158" s="44"/>
      <c r="Y158" s="44"/>
      <c r="Z158" s="44"/>
      <c r="AA158" s="44"/>
      <c r="AB158" s="44"/>
      <c r="AC158" s="44"/>
      <c r="AD158" s="44"/>
      <c r="AE158" s="44"/>
    </row>
    <row r="159" spans="9:43" ht="12.75" customHeight="1">
      <c r="I159" s="38"/>
      <c r="J159" s="44"/>
      <c r="L159" s="38"/>
      <c r="M159" s="44"/>
      <c r="N159" s="44"/>
      <c r="O159" s="44"/>
      <c r="P159" s="44"/>
      <c r="Q159" s="44"/>
      <c r="R159" s="44"/>
      <c r="S159" s="44"/>
      <c r="T159" s="44"/>
      <c r="U159" s="44"/>
      <c r="V159" s="44"/>
      <c r="W159" s="44"/>
      <c r="X159" s="44"/>
      <c r="Y159" s="44"/>
      <c r="Z159" s="44"/>
      <c r="AA159" s="44"/>
      <c r="AB159" s="44"/>
      <c r="AC159" s="44"/>
      <c r="AD159" s="44"/>
      <c r="AE159" s="44"/>
      <c r="AF159" s="666"/>
    </row>
    <row r="160" spans="9:43" ht="12.75" customHeight="1">
      <c r="I160" s="38"/>
      <c r="J160" s="44"/>
      <c r="L160" s="38"/>
      <c r="M160" s="44"/>
      <c r="N160" s="44"/>
      <c r="O160" s="44"/>
      <c r="P160" s="44"/>
      <c r="Q160" s="44"/>
      <c r="R160" s="44"/>
      <c r="S160" s="44"/>
      <c r="T160" s="44"/>
      <c r="U160" s="44"/>
      <c r="V160" s="44"/>
      <c r="W160" s="44"/>
      <c r="X160" s="44"/>
      <c r="Y160" s="44"/>
      <c r="Z160" s="44"/>
      <c r="AA160" s="44"/>
      <c r="AB160" s="44"/>
      <c r="AC160" s="44"/>
      <c r="AD160" s="44"/>
      <c r="AE160" s="44"/>
    </row>
    <row r="161" spans="9:32" ht="12.75" customHeight="1">
      <c r="I161" s="38"/>
      <c r="J161" s="44"/>
      <c r="L161" s="38"/>
      <c r="M161" s="44"/>
      <c r="N161" s="44"/>
      <c r="O161" s="44"/>
      <c r="P161" s="44"/>
      <c r="Q161" s="44"/>
      <c r="R161" s="44"/>
      <c r="S161" s="44"/>
      <c r="T161" s="44"/>
      <c r="U161" s="44"/>
      <c r="V161" s="44"/>
      <c r="W161" s="44"/>
      <c r="X161" s="44"/>
      <c r="Y161" s="44"/>
      <c r="Z161" s="44"/>
      <c r="AA161" s="44"/>
      <c r="AB161" s="44"/>
      <c r="AC161" s="44"/>
      <c r="AD161" s="44"/>
      <c r="AE161" s="44"/>
    </row>
    <row r="162" spans="9:32" ht="12.75" customHeight="1">
      <c r="I162" s="38"/>
      <c r="J162" s="44"/>
      <c r="L162" s="38"/>
      <c r="M162" s="44"/>
      <c r="N162" s="44"/>
      <c r="O162" s="44"/>
      <c r="P162" s="44"/>
      <c r="Q162" s="44"/>
      <c r="R162" s="44"/>
      <c r="S162" s="44"/>
      <c r="T162" s="44"/>
      <c r="U162" s="44"/>
      <c r="V162" s="44"/>
      <c r="W162" s="44"/>
      <c r="X162" s="44"/>
      <c r="Y162" s="44"/>
      <c r="Z162" s="44"/>
      <c r="AA162" s="44"/>
      <c r="AB162" s="44"/>
      <c r="AC162" s="44"/>
      <c r="AD162" s="44"/>
      <c r="AE162" s="44"/>
    </row>
    <row r="163" spans="9:32" ht="12.75" customHeight="1">
      <c r="I163" s="38"/>
      <c r="J163" s="44"/>
      <c r="L163" s="38"/>
      <c r="M163" s="44"/>
      <c r="N163" s="44"/>
      <c r="O163" s="44"/>
      <c r="P163" s="44"/>
      <c r="Q163" s="44"/>
      <c r="R163" s="44"/>
      <c r="S163" s="44"/>
      <c r="T163" s="44"/>
      <c r="U163" s="44"/>
      <c r="V163" s="44"/>
      <c r="W163" s="44"/>
      <c r="X163" s="44"/>
      <c r="Y163" s="44"/>
      <c r="Z163" s="44"/>
      <c r="AA163" s="44"/>
      <c r="AB163" s="44"/>
      <c r="AC163" s="44"/>
      <c r="AD163" s="44"/>
      <c r="AE163" s="44"/>
      <c r="AF163" s="666"/>
    </row>
    <row r="164" spans="9:32" ht="12.75" customHeight="1">
      <c r="I164" s="38"/>
      <c r="J164" s="44"/>
      <c r="L164" s="38"/>
      <c r="M164" s="44"/>
      <c r="N164" s="44"/>
      <c r="O164" s="44"/>
      <c r="P164" s="44"/>
      <c r="Q164" s="44"/>
      <c r="R164" s="44"/>
      <c r="S164" s="44"/>
      <c r="T164" s="44"/>
      <c r="U164" s="44"/>
      <c r="V164" s="44"/>
      <c r="W164" s="44"/>
      <c r="X164" s="44"/>
      <c r="Y164" s="44"/>
      <c r="Z164" s="44"/>
      <c r="AA164" s="44"/>
      <c r="AB164" s="44"/>
      <c r="AC164" s="44"/>
      <c r="AD164" s="44"/>
      <c r="AE164" s="44"/>
    </row>
    <row r="165" spans="9:32" ht="12.75" customHeight="1">
      <c r="I165" s="38"/>
      <c r="J165" s="44"/>
      <c r="L165" s="38"/>
      <c r="M165" s="44"/>
      <c r="N165" s="44"/>
      <c r="O165" s="44"/>
      <c r="P165" s="44"/>
      <c r="Q165" s="44"/>
      <c r="R165" s="44"/>
      <c r="S165" s="44"/>
      <c r="T165" s="44"/>
      <c r="U165" s="44"/>
      <c r="V165" s="44"/>
      <c r="W165" s="44"/>
      <c r="X165" s="44"/>
      <c r="Y165" s="44"/>
      <c r="Z165" s="44"/>
      <c r="AA165" s="44"/>
      <c r="AB165" s="44"/>
      <c r="AC165" s="44"/>
      <c r="AD165" s="44"/>
      <c r="AE165" s="44"/>
      <c r="AF165" s="666"/>
    </row>
    <row r="166" spans="9:32" ht="12.75" customHeight="1">
      <c r="I166" s="38"/>
      <c r="J166" s="44"/>
      <c r="L166" s="38"/>
      <c r="M166" s="44"/>
      <c r="N166" s="44"/>
      <c r="O166" s="44"/>
      <c r="P166" s="44"/>
      <c r="Q166" s="44"/>
      <c r="R166" s="44"/>
      <c r="S166" s="44"/>
      <c r="T166" s="44"/>
      <c r="U166" s="44"/>
      <c r="V166" s="44"/>
      <c r="W166" s="44"/>
      <c r="X166" s="44"/>
      <c r="Y166" s="44"/>
      <c r="Z166" s="44"/>
      <c r="AA166" s="44"/>
      <c r="AB166" s="44"/>
      <c r="AC166" s="44"/>
      <c r="AD166" s="44"/>
      <c r="AE166" s="44"/>
    </row>
    <row r="167" spans="9:32" ht="12.75" customHeight="1">
      <c r="I167" s="38"/>
      <c r="J167" s="44"/>
      <c r="L167" s="38"/>
      <c r="M167" s="44"/>
      <c r="N167" s="44"/>
      <c r="O167" s="44"/>
      <c r="P167" s="44"/>
      <c r="Q167" s="44"/>
      <c r="R167" s="44"/>
      <c r="S167" s="44"/>
      <c r="T167" s="44"/>
      <c r="U167" s="44"/>
      <c r="V167" s="44"/>
      <c r="W167" s="44"/>
      <c r="X167" s="44"/>
      <c r="Y167" s="44"/>
      <c r="Z167" s="44"/>
      <c r="AA167" s="44"/>
      <c r="AB167" s="44"/>
      <c r="AC167" s="44"/>
      <c r="AD167" s="44"/>
      <c r="AE167" s="44"/>
      <c r="AF167" s="666"/>
    </row>
    <row r="168" spans="9:32" ht="12.75" customHeight="1">
      <c r="I168" s="38"/>
      <c r="J168" s="44"/>
      <c r="L168" s="38"/>
      <c r="M168" s="44"/>
      <c r="N168" s="44"/>
      <c r="O168" s="44"/>
      <c r="P168" s="44"/>
      <c r="Q168" s="44"/>
      <c r="R168" s="44"/>
      <c r="S168" s="44"/>
      <c r="T168" s="44"/>
      <c r="U168" s="44"/>
      <c r="V168" s="44"/>
      <c r="W168" s="44"/>
      <c r="X168" s="44"/>
      <c r="Y168" s="44"/>
      <c r="Z168" s="44"/>
      <c r="AA168" s="44"/>
      <c r="AB168" s="44"/>
      <c r="AC168" s="44"/>
      <c r="AD168" s="44"/>
      <c r="AE168" s="44"/>
    </row>
    <row r="169" spans="9:32" ht="12.75" customHeight="1">
      <c r="I169" s="38"/>
      <c r="J169" s="44"/>
      <c r="L169" s="38"/>
      <c r="M169" s="44"/>
      <c r="N169" s="44"/>
      <c r="O169" s="44"/>
      <c r="P169" s="44"/>
      <c r="Q169" s="44"/>
      <c r="R169" s="44"/>
      <c r="S169" s="44"/>
      <c r="T169" s="44"/>
      <c r="U169" s="44"/>
      <c r="V169" s="44"/>
      <c r="W169" s="44"/>
      <c r="X169" s="44"/>
      <c r="Y169" s="44"/>
      <c r="Z169" s="44"/>
      <c r="AA169" s="44"/>
      <c r="AB169" s="44"/>
      <c r="AC169" s="44"/>
      <c r="AD169" s="44"/>
      <c r="AE169" s="44"/>
    </row>
    <row r="170" spans="9:32" ht="12.75" customHeight="1">
      <c r="I170" s="38"/>
      <c r="J170" s="44"/>
      <c r="L170" s="38"/>
      <c r="M170" s="44"/>
      <c r="N170" s="44"/>
      <c r="O170" s="44"/>
      <c r="P170" s="44"/>
      <c r="Q170" s="44"/>
      <c r="R170" s="44"/>
      <c r="S170" s="44"/>
      <c r="T170" s="44"/>
      <c r="U170" s="44"/>
      <c r="V170" s="44"/>
      <c r="W170" s="44"/>
      <c r="X170" s="44"/>
      <c r="Y170" s="44"/>
      <c r="Z170" s="44"/>
      <c r="AA170" s="44"/>
      <c r="AB170" s="44"/>
      <c r="AC170" s="44"/>
      <c r="AD170" s="44"/>
      <c r="AE170" s="44"/>
    </row>
    <row r="171" spans="9:32" ht="12.75" customHeight="1">
      <c r="I171" s="38"/>
      <c r="J171" s="44"/>
      <c r="L171" s="38"/>
      <c r="M171" s="44"/>
      <c r="N171" s="44"/>
      <c r="O171" s="44"/>
      <c r="P171" s="44"/>
      <c r="Q171" s="44"/>
      <c r="R171" s="44"/>
      <c r="S171" s="44"/>
      <c r="T171" s="44"/>
      <c r="U171" s="44"/>
      <c r="V171" s="44"/>
      <c r="W171" s="44"/>
      <c r="X171" s="44"/>
      <c r="Y171" s="44"/>
      <c r="Z171" s="44"/>
      <c r="AA171" s="44"/>
      <c r="AB171" s="44"/>
      <c r="AC171" s="44"/>
      <c r="AD171" s="44"/>
      <c r="AE171" s="44"/>
    </row>
    <row r="172" spans="9:32" ht="12.75" customHeight="1">
      <c r="I172" s="38"/>
      <c r="J172" s="44"/>
      <c r="L172" s="38"/>
      <c r="M172" s="44"/>
      <c r="N172" s="44"/>
      <c r="O172" s="44"/>
      <c r="P172" s="44"/>
      <c r="Q172" s="44"/>
      <c r="R172" s="44"/>
      <c r="S172" s="44"/>
      <c r="T172" s="44"/>
      <c r="U172" s="44"/>
      <c r="V172" s="44"/>
      <c r="W172" s="44"/>
      <c r="X172" s="44"/>
      <c r="Y172" s="44"/>
      <c r="Z172" s="44"/>
      <c r="AA172" s="44"/>
      <c r="AB172" s="44"/>
      <c r="AC172" s="44"/>
      <c r="AD172" s="44"/>
      <c r="AE172" s="44"/>
    </row>
    <row r="173" spans="9:32" ht="12.75" customHeight="1">
      <c r="I173" s="38"/>
      <c r="J173" s="44"/>
      <c r="L173" s="38"/>
      <c r="M173" s="44"/>
      <c r="N173" s="44"/>
      <c r="O173" s="44"/>
      <c r="P173" s="44"/>
      <c r="Q173" s="44"/>
      <c r="R173" s="44"/>
      <c r="S173" s="44"/>
      <c r="T173" s="44"/>
      <c r="U173" s="44"/>
      <c r="V173" s="44"/>
      <c r="W173" s="44"/>
      <c r="X173" s="44"/>
      <c r="Y173" s="44"/>
      <c r="Z173" s="44"/>
      <c r="AA173" s="44"/>
      <c r="AB173" s="44"/>
      <c r="AC173" s="44"/>
      <c r="AD173" s="44"/>
      <c r="AE173" s="44"/>
    </row>
    <row r="174" spans="9:32" ht="12.75" customHeight="1">
      <c r="I174" s="38"/>
      <c r="J174" s="44"/>
      <c r="L174" s="38"/>
      <c r="M174" s="44"/>
      <c r="N174" s="44"/>
      <c r="O174" s="44"/>
      <c r="P174" s="44"/>
      <c r="Q174" s="44"/>
      <c r="R174" s="44"/>
      <c r="S174" s="44"/>
      <c r="T174" s="44"/>
      <c r="U174" s="44"/>
      <c r="V174" s="44"/>
      <c r="W174" s="44"/>
      <c r="X174" s="44"/>
      <c r="Y174" s="44"/>
      <c r="Z174" s="44"/>
      <c r="AA174" s="44"/>
      <c r="AB174" s="44"/>
      <c r="AC174" s="44"/>
      <c r="AD174" s="44"/>
      <c r="AE174" s="44"/>
    </row>
    <row r="175" spans="9:32" ht="12.75" customHeight="1">
      <c r="I175" s="44"/>
      <c r="J175" s="44"/>
      <c r="L175" s="38"/>
      <c r="M175" s="44"/>
      <c r="N175" s="44"/>
      <c r="O175" s="44"/>
      <c r="P175" s="44"/>
      <c r="Q175" s="44"/>
      <c r="R175" s="44"/>
      <c r="S175" s="44"/>
      <c r="T175" s="44"/>
      <c r="U175" s="44"/>
      <c r="V175" s="44"/>
      <c r="W175" s="44"/>
      <c r="X175" s="44"/>
      <c r="Y175" s="44"/>
      <c r="Z175" s="44"/>
      <c r="AA175" s="44"/>
      <c r="AB175" s="44"/>
      <c r="AC175" s="44"/>
      <c r="AD175" s="44"/>
      <c r="AE175" s="44"/>
    </row>
    <row r="176" spans="9:32" ht="12.75" customHeight="1">
      <c r="I176" s="44"/>
      <c r="J176" s="44"/>
      <c r="L176" s="38"/>
      <c r="M176" s="44"/>
      <c r="N176" s="44"/>
      <c r="O176" s="44"/>
      <c r="P176" s="44"/>
      <c r="Q176" s="44"/>
      <c r="R176" s="44"/>
      <c r="S176" s="44"/>
      <c r="T176" s="44"/>
      <c r="U176" s="44"/>
      <c r="V176" s="44"/>
      <c r="W176" s="44"/>
      <c r="X176" s="44"/>
      <c r="Y176" s="44"/>
      <c r="Z176" s="44"/>
      <c r="AA176" s="44"/>
      <c r="AB176" s="44"/>
      <c r="AC176" s="44"/>
      <c r="AD176" s="44"/>
      <c r="AE176" s="44"/>
    </row>
    <row r="177" spans="9:31" ht="12.75" customHeight="1">
      <c r="I177" s="38"/>
      <c r="J177" s="44"/>
      <c r="L177" s="38"/>
      <c r="M177" s="44"/>
      <c r="N177" s="44"/>
      <c r="O177" s="44"/>
      <c r="P177" s="44"/>
      <c r="Q177" s="44"/>
      <c r="R177" s="44"/>
      <c r="S177" s="44"/>
      <c r="T177" s="44"/>
      <c r="U177" s="44"/>
      <c r="V177" s="44"/>
      <c r="W177" s="44"/>
      <c r="X177" s="44"/>
      <c r="Y177" s="44"/>
      <c r="Z177" s="44"/>
      <c r="AA177" s="44"/>
      <c r="AB177" s="44"/>
      <c r="AC177" s="44"/>
      <c r="AD177" s="44"/>
      <c r="AE177" s="44"/>
    </row>
    <row r="178" spans="9:31" ht="12.75" customHeight="1">
      <c r="I178" s="38"/>
      <c r="J178" s="44"/>
      <c r="L178" s="38"/>
      <c r="M178" s="44"/>
      <c r="N178" s="44"/>
      <c r="O178" s="44"/>
      <c r="P178" s="44"/>
      <c r="Q178" s="44"/>
      <c r="R178" s="44"/>
      <c r="S178" s="44"/>
      <c r="T178" s="44"/>
      <c r="U178" s="44"/>
      <c r="V178" s="44"/>
      <c r="W178" s="44"/>
      <c r="X178" s="44"/>
      <c r="Y178" s="44"/>
      <c r="Z178" s="44"/>
      <c r="AA178" s="44"/>
      <c r="AB178" s="44"/>
      <c r="AC178" s="44"/>
      <c r="AD178" s="44"/>
      <c r="AE178" s="44"/>
    </row>
    <row r="179" spans="9:31" ht="12.75" customHeight="1">
      <c r="I179" s="38"/>
      <c r="J179" s="44"/>
      <c r="L179" s="38"/>
      <c r="M179" s="44"/>
      <c r="N179" s="44"/>
      <c r="O179" s="44"/>
      <c r="P179" s="44"/>
      <c r="Q179" s="44"/>
      <c r="R179" s="44"/>
      <c r="S179" s="44"/>
      <c r="T179" s="44"/>
      <c r="U179" s="44"/>
      <c r="V179" s="44"/>
      <c r="W179" s="44"/>
      <c r="X179" s="44"/>
      <c r="Y179" s="44"/>
      <c r="Z179" s="44"/>
      <c r="AA179" s="44"/>
      <c r="AB179" s="44"/>
      <c r="AC179" s="44"/>
      <c r="AD179" s="44"/>
      <c r="AE179" s="44"/>
    </row>
    <row r="180" spans="9:31" ht="12.75" customHeight="1">
      <c r="I180" s="38"/>
      <c r="J180" s="44"/>
      <c r="L180" s="38"/>
      <c r="M180" s="44"/>
      <c r="N180" s="44"/>
      <c r="O180" s="44"/>
      <c r="P180" s="44"/>
      <c r="Q180" s="44"/>
      <c r="R180" s="44"/>
      <c r="S180" s="44"/>
      <c r="T180" s="44"/>
      <c r="U180" s="44"/>
      <c r="V180" s="44"/>
      <c r="W180" s="44"/>
      <c r="X180" s="44"/>
      <c r="Y180" s="44"/>
      <c r="Z180" s="44"/>
      <c r="AA180" s="44"/>
      <c r="AB180" s="44"/>
      <c r="AC180" s="44"/>
      <c r="AD180" s="44"/>
      <c r="AE180" s="44"/>
    </row>
    <row r="181" spans="9:31" ht="12.75" customHeight="1">
      <c r="I181" s="38"/>
      <c r="J181" s="44"/>
      <c r="L181" s="38"/>
      <c r="M181" s="44"/>
      <c r="N181" s="44"/>
      <c r="O181" s="44"/>
      <c r="P181" s="44"/>
      <c r="Q181" s="44"/>
      <c r="R181" s="44"/>
      <c r="S181" s="44"/>
      <c r="T181" s="44"/>
      <c r="U181" s="44"/>
      <c r="V181" s="44"/>
      <c r="W181" s="44"/>
      <c r="X181" s="44"/>
      <c r="Y181" s="44"/>
      <c r="Z181" s="44"/>
      <c r="AA181" s="44"/>
      <c r="AB181" s="44"/>
      <c r="AC181" s="44"/>
      <c r="AD181" s="44"/>
      <c r="AE181" s="44"/>
    </row>
    <row r="182" spans="9:31" ht="12.75" customHeight="1">
      <c r="I182" s="38"/>
      <c r="J182" s="44"/>
      <c r="L182" s="38"/>
      <c r="M182" s="44"/>
      <c r="N182" s="44"/>
      <c r="O182" s="44"/>
      <c r="P182" s="44"/>
      <c r="Q182" s="44"/>
      <c r="R182" s="44"/>
      <c r="S182" s="44"/>
      <c r="T182" s="44"/>
      <c r="U182" s="44"/>
      <c r="V182" s="44"/>
      <c r="W182" s="44"/>
      <c r="X182" s="44"/>
      <c r="Y182" s="44"/>
      <c r="Z182" s="44"/>
      <c r="AA182" s="44"/>
      <c r="AB182" s="44"/>
      <c r="AC182" s="44"/>
      <c r="AD182" s="44"/>
      <c r="AE182" s="44"/>
    </row>
    <row r="183" spans="9:31" ht="12.75" customHeight="1">
      <c r="I183" s="38"/>
      <c r="J183" s="44"/>
      <c r="L183" s="38"/>
      <c r="M183" s="44"/>
      <c r="N183" s="44"/>
      <c r="O183" s="44"/>
      <c r="P183" s="44"/>
      <c r="Q183" s="44"/>
      <c r="R183" s="44"/>
      <c r="S183" s="44"/>
      <c r="T183" s="44"/>
      <c r="U183" s="44"/>
      <c r="V183" s="44"/>
      <c r="W183" s="44"/>
      <c r="X183" s="44"/>
      <c r="Y183" s="44"/>
      <c r="Z183" s="44"/>
      <c r="AA183" s="44"/>
      <c r="AB183" s="44"/>
      <c r="AC183" s="44"/>
      <c r="AD183" s="44"/>
      <c r="AE183" s="44"/>
    </row>
    <row r="184" spans="9:31" ht="12.75" customHeight="1">
      <c r="I184" s="38"/>
      <c r="J184" s="44"/>
      <c r="L184" s="38"/>
      <c r="M184" s="44"/>
      <c r="N184" s="44"/>
      <c r="O184" s="44"/>
      <c r="P184" s="44"/>
      <c r="Q184" s="44"/>
      <c r="R184" s="44"/>
      <c r="S184" s="44"/>
      <c r="T184" s="44"/>
      <c r="U184" s="44"/>
      <c r="V184" s="44"/>
      <c r="W184" s="44"/>
      <c r="X184" s="44"/>
      <c r="Y184" s="44"/>
      <c r="Z184" s="44"/>
      <c r="AA184" s="44"/>
      <c r="AB184" s="44"/>
      <c r="AC184" s="44"/>
      <c r="AD184" s="44"/>
      <c r="AE184" s="44"/>
    </row>
    <row r="185" spans="9:31" ht="12.75" customHeight="1">
      <c r="I185" s="38"/>
      <c r="J185" s="44"/>
      <c r="L185" s="38"/>
      <c r="M185" s="44"/>
      <c r="N185" s="44"/>
      <c r="O185" s="44"/>
      <c r="P185" s="44"/>
      <c r="Q185" s="44"/>
      <c r="R185" s="44"/>
      <c r="S185" s="44"/>
      <c r="T185" s="44"/>
      <c r="U185" s="44"/>
      <c r="V185" s="44"/>
      <c r="W185" s="44"/>
      <c r="X185" s="44"/>
      <c r="Y185" s="44"/>
      <c r="Z185" s="44"/>
      <c r="AA185" s="44"/>
      <c r="AB185" s="44"/>
      <c r="AC185" s="44"/>
      <c r="AD185" s="44"/>
      <c r="AE185" s="44"/>
    </row>
    <row r="186" spans="9:31" ht="12.75" customHeight="1">
      <c r="I186" s="38"/>
      <c r="J186" s="44"/>
      <c r="L186" s="38"/>
      <c r="M186" s="44"/>
      <c r="N186" s="44"/>
      <c r="O186" s="44"/>
      <c r="P186" s="44"/>
      <c r="Q186" s="44"/>
      <c r="R186" s="44"/>
      <c r="S186" s="44"/>
      <c r="T186" s="44"/>
      <c r="U186" s="44"/>
      <c r="V186" s="44"/>
      <c r="W186" s="44"/>
      <c r="X186" s="44"/>
      <c r="Y186" s="44"/>
      <c r="Z186" s="44"/>
      <c r="AA186" s="44"/>
      <c r="AB186" s="44"/>
      <c r="AC186" s="44"/>
      <c r="AD186" s="44"/>
      <c r="AE186" s="44"/>
    </row>
    <row r="187" spans="9:31" ht="12.75" customHeight="1">
      <c r="I187" s="44"/>
      <c r="J187" s="44"/>
      <c r="L187" s="38"/>
      <c r="M187" s="44"/>
      <c r="N187" s="44"/>
      <c r="O187" s="44"/>
      <c r="P187" s="44"/>
      <c r="Q187" s="44"/>
      <c r="R187" s="44"/>
      <c r="S187" s="44"/>
      <c r="T187" s="44"/>
      <c r="U187" s="44"/>
      <c r="V187" s="44"/>
      <c r="W187" s="44"/>
      <c r="X187" s="44"/>
      <c r="Y187" s="44"/>
      <c r="Z187" s="44"/>
      <c r="AA187" s="44"/>
      <c r="AB187" s="44"/>
      <c r="AC187" s="44"/>
      <c r="AD187" s="44"/>
      <c r="AE187" s="44"/>
    </row>
    <row r="188" spans="9:31" ht="12.75" customHeight="1">
      <c r="I188" s="38"/>
      <c r="J188" s="44"/>
      <c r="L188" s="38"/>
      <c r="M188" s="44"/>
      <c r="N188" s="44"/>
      <c r="O188" s="44"/>
      <c r="P188" s="44"/>
      <c r="Q188" s="44"/>
      <c r="R188" s="44"/>
      <c r="S188" s="44"/>
      <c r="T188" s="44"/>
      <c r="U188" s="44"/>
      <c r="V188" s="44"/>
      <c r="W188" s="44"/>
      <c r="X188" s="44"/>
      <c r="Y188" s="44"/>
      <c r="Z188" s="44"/>
      <c r="AA188" s="44"/>
      <c r="AB188" s="44"/>
      <c r="AC188" s="44"/>
      <c r="AD188" s="44"/>
      <c r="AE188" s="44"/>
    </row>
    <row r="189" spans="9:31" ht="12.75" customHeight="1">
      <c r="I189" s="38"/>
      <c r="J189" s="44"/>
      <c r="L189" s="38"/>
      <c r="M189" s="44"/>
      <c r="N189" s="44"/>
      <c r="O189" s="44"/>
      <c r="P189" s="44"/>
      <c r="Q189" s="44"/>
      <c r="R189" s="44"/>
      <c r="S189" s="44"/>
      <c r="T189" s="44"/>
      <c r="U189" s="44"/>
      <c r="V189" s="44"/>
      <c r="W189" s="44"/>
      <c r="X189" s="44"/>
      <c r="Y189" s="44"/>
      <c r="Z189" s="44"/>
      <c r="AA189" s="44"/>
      <c r="AB189" s="44"/>
      <c r="AC189" s="44"/>
      <c r="AD189" s="44"/>
      <c r="AE189" s="44"/>
    </row>
    <row r="190" spans="9:31" ht="12.75" customHeight="1">
      <c r="I190" s="38"/>
      <c r="J190" s="44"/>
      <c r="L190" s="38"/>
      <c r="M190" s="44"/>
      <c r="N190" s="44"/>
      <c r="O190" s="44"/>
      <c r="P190" s="44"/>
      <c r="Q190" s="44"/>
      <c r="R190" s="44"/>
      <c r="S190" s="44"/>
      <c r="T190" s="44"/>
      <c r="U190" s="44"/>
      <c r="V190" s="44"/>
      <c r="W190" s="44"/>
      <c r="X190" s="44"/>
      <c r="Y190" s="44"/>
      <c r="Z190" s="44"/>
      <c r="AA190" s="44"/>
      <c r="AB190" s="44"/>
      <c r="AC190" s="44"/>
      <c r="AD190" s="44"/>
      <c r="AE190" s="44"/>
    </row>
    <row r="191" spans="9:31" ht="12.75" customHeight="1">
      <c r="I191" s="38"/>
      <c r="J191" s="44"/>
      <c r="L191" s="38"/>
      <c r="M191" s="44"/>
      <c r="N191" s="44"/>
      <c r="O191" s="44"/>
      <c r="P191" s="44"/>
      <c r="Q191" s="44"/>
      <c r="R191" s="44"/>
      <c r="S191" s="44"/>
      <c r="T191" s="44"/>
      <c r="U191" s="44"/>
      <c r="V191" s="44"/>
      <c r="W191" s="44"/>
      <c r="X191" s="44"/>
      <c r="Y191" s="44"/>
      <c r="Z191" s="44"/>
      <c r="AA191" s="44"/>
      <c r="AB191" s="44"/>
      <c r="AC191" s="44"/>
      <c r="AD191" s="44"/>
      <c r="AE191" s="44"/>
    </row>
    <row r="192" spans="9:31" ht="12.75" customHeight="1">
      <c r="I192" s="38"/>
      <c r="J192" s="44"/>
      <c r="L192" s="38"/>
      <c r="M192" s="44"/>
      <c r="N192" s="44"/>
      <c r="O192" s="44"/>
      <c r="P192" s="44"/>
      <c r="Q192" s="44"/>
      <c r="R192" s="44"/>
      <c r="S192" s="44"/>
      <c r="T192" s="44"/>
      <c r="U192" s="44"/>
      <c r="V192" s="44"/>
      <c r="W192" s="44"/>
      <c r="X192" s="44"/>
      <c r="Y192" s="44"/>
      <c r="Z192" s="44"/>
      <c r="AA192" s="44"/>
      <c r="AB192" s="44"/>
      <c r="AC192" s="44"/>
      <c r="AD192" s="44"/>
      <c r="AE192" s="44"/>
    </row>
    <row r="193" spans="9:31" ht="12.75" customHeight="1">
      <c r="I193" s="38"/>
      <c r="J193" s="44"/>
      <c r="L193" s="38"/>
      <c r="M193" s="44"/>
      <c r="N193" s="44"/>
      <c r="O193" s="44"/>
      <c r="P193" s="44"/>
      <c r="Q193" s="44"/>
      <c r="R193" s="44"/>
      <c r="S193" s="44"/>
      <c r="T193" s="44"/>
      <c r="U193" s="44"/>
      <c r="V193" s="44"/>
      <c r="W193" s="44"/>
      <c r="X193" s="44"/>
      <c r="Y193" s="44"/>
      <c r="Z193" s="44"/>
      <c r="AA193" s="44"/>
      <c r="AB193" s="44"/>
      <c r="AC193" s="44"/>
      <c r="AD193" s="44"/>
      <c r="AE193" s="44"/>
    </row>
    <row r="194" spans="9:31" ht="12.75" customHeight="1">
      <c r="I194" s="38"/>
      <c r="J194" s="44"/>
      <c r="L194" s="38"/>
      <c r="M194" s="44"/>
      <c r="N194" s="44"/>
      <c r="O194" s="44"/>
      <c r="P194" s="44"/>
      <c r="Q194" s="44"/>
      <c r="R194" s="44"/>
      <c r="S194" s="44"/>
      <c r="T194" s="44"/>
      <c r="U194" s="44"/>
      <c r="V194" s="44"/>
      <c r="W194" s="44"/>
      <c r="X194" s="44"/>
      <c r="Y194" s="44"/>
      <c r="Z194" s="44"/>
      <c r="AA194" s="44"/>
      <c r="AB194" s="44"/>
      <c r="AC194" s="44"/>
      <c r="AD194" s="44"/>
      <c r="AE194" s="44"/>
    </row>
    <row r="195" spans="9:31" ht="12.75" customHeight="1">
      <c r="I195" s="38"/>
      <c r="J195" s="44"/>
      <c r="L195" s="38"/>
      <c r="M195" s="44"/>
      <c r="N195" s="44"/>
      <c r="O195" s="44"/>
      <c r="P195" s="44"/>
      <c r="Q195" s="44"/>
      <c r="R195" s="44"/>
      <c r="S195" s="44"/>
      <c r="T195" s="44"/>
      <c r="U195" s="44"/>
      <c r="V195" s="44"/>
      <c r="W195" s="44"/>
      <c r="X195" s="44"/>
      <c r="Y195" s="44"/>
      <c r="Z195" s="44"/>
      <c r="AA195" s="44"/>
      <c r="AB195" s="44"/>
      <c r="AC195" s="44"/>
      <c r="AD195" s="44"/>
      <c r="AE195" s="44"/>
    </row>
    <row r="196" spans="9:31" ht="12.75" customHeight="1">
      <c r="I196" s="38"/>
      <c r="J196" s="44"/>
      <c r="L196" s="38"/>
      <c r="M196" s="44"/>
      <c r="N196" s="44"/>
      <c r="O196" s="44"/>
      <c r="P196" s="44"/>
      <c r="Q196" s="44"/>
      <c r="R196" s="44"/>
      <c r="S196" s="44"/>
      <c r="T196" s="44"/>
      <c r="U196" s="44"/>
      <c r="V196" s="44"/>
      <c r="W196" s="44"/>
      <c r="X196" s="44"/>
      <c r="Y196" s="44"/>
      <c r="Z196" s="44"/>
      <c r="AA196" s="44"/>
      <c r="AB196" s="44"/>
      <c r="AC196" s="44"/>
      <c r="AD196" s="44"/>
      <c r="AE196" s="44"/>
    </row>
    <row r="197" spans="9:31" ht="12.75" customHeight="1">
      <c r="I197" s="38"/>
      <c r="J197" s="44"/>
      <c r="L197" s="38"/>
      <c r="M197" s="44"/>
      <c r="N197" s="44"/>
      <c r="O197" s="44"/>
      <c r="P197" s="44"/>
      <c r="Q197" s="44"/>
      <c r="R197" s="44"/>
      <c r="S197" s="44"/>
      <c r="T197" s="44"/>
      <c r="U197" s="44"/>
      <c r="V197" s="44"/>
      <c r="W197" s="44"/>
      <c r="X197" s="44"/>
      <c r="Y197" s="44"/>
      <c r="Z197" s="44"/>
      <c r="AA197" s="44"/>
      <c r="AB197" s="44"/>
      <c r="AC197" s="44"/>
      <c r="AD197" s="44"/>
      <c r="AE197" s="44"/>
    </row>
    <row r="198" spans="9:31" ht="12.75" customHeight="1">
      <c r="I198" s="38"/>
      <c r="J198" s="44"/>
      <c r="L198" s="38"/>
      <c r="M198" s="44"/>
      <c r="N198" s="44"/>
      <c r="O198" s="44"/>
      <c r="P198" s="44"/>
      <c r="Q198" s="44"/>
      <c r="R198" s="44"/>
      <c r="S198" s="44"/>
      <c r="T198" s="44"/>
      <c r="U198" s="44"/>
      <c r="V198" s="44"/>
      <c r="W198" s="44"/>
      <c r="X198" s="44"/>
      <c r="Y198" s="44"/>
      <c r="Z198" s="44"/>
      <c r="AA198" s="44"/>
      <c r="AB198" s="44"/>
      <c r="AC198" s="44"/>
      <c r="AD198" s="44"/>
      <c r="AE198" s="44"/>
    </row>
    <row r="199" spans="9:31" ht="12.75" customHeight="1">
      <c r="I199" s="38"/>
      <c r="J199" s="44"/>
      <c r="L199" s="38"/>
      <c r="M199" s="44"/>
      <c r="N199" s="44"/>
      <c r="O199" s="44"/>
      <c r="P199" s="44"/>
      <c r="Q199" s="44"/>
      <c r="R199" s="44"/>
      <c r="S199" s="44"/>
      <c r="T199" s="44"/>
      <c r="U199" s="44"/>
      <c r="V199" s="44"/>
      <c r="W199" s="44"/>
      <c r="X199" s="44"/>
      <c r="Y199" s="44"/>
      <c r="Z199" s="44"/>
      <c r="AA199" s="44"/>
      <c r="AB199" s="44"/>
      <c r="AC199" s="44"/>
      <c r="AD199" s="44"/>
      <c r="AE199" s="44"/>
    </row>
    <row r="200" spans="9:31" ht="12.75" customHeight="1">
      <c r="I200" s="44"/>
      <c r="J200" s="44"/>
      <c r="L200" s="38"/>
      <c r="M200" s="44"/>
      <c r="N200" s="44"/>
      <c r="O200" s="44"/>
      <c r="P200" s="44"/>
      <c r="Q200" s="44"/>
      <c r="R200" s="44"/>
      <c r="S200" s="44"/>
      <c r="T200" s="44"/>
      <c r="U200" s="44"/>
      <c r="V200" s="44"/>
      <c r="W200" s="44"/>
      <c r="X200" s="44"/>
      <c r="Y200" s="44"/>
      <c r="Z200" s="44"/>
      <c r="AA200" s="44"/>
      <c r="AB200" s="44"/>
      <c r="AC200" s="44"/>
      <c r="AD200" s="44"/>
      <c r="AE200" s="44"/>
    </row>
    <row r="201" spans="9:31" ht="12.75" customHeight="1">
      <c r="I201" s="38"/>
      <c r="J201" s="44"/>
      <c r="L201" s="38"/>
      <c r="M201" s="44"/>
      <c r="N201" s="44"/>
      <c r="O201" s="44"/>
      <c r="P201" s="44"/>
      <c r="Q201" s="44"/>
      <c r="R201" s="44"/>
      <c r="S201" s="44"/>
      <c r="T201" s="44"/>
      <c r="U201" s="44"/>
      <c r="V201" s="44"/>
      <c r="W201" s="44"/>
      <c r="X201" s="44"/>
      <c r="Y201" s="44"/>
      <c r="Z201" s="44"/>
      <c r="AA201" s="44"/>
      <c r="AB201" s="44"/>
      <c r="AC201" s="44"/>
      <c r="AD201" s="44"/>
      <c r="AE201" s="44"/>
    </row>
    <row r="202" spans="9:31" ht="12.75" customHeight="1">
      <c r="I202" s="38"/>
      <c r="J202" s="44"/>
      <c r="L202" s="38"/>
      <c r="M202" s="44"/>
      <c r="N202" s="44"/>
      <c r="O202" s="44"/>
      <c r="P202" s="44"/>
      <c r="Q202" s="44"/>
      <c r="R202" s="44"/>
      <c r="S202" s="44"/>
      <c r="T202" s="44"/>
      <c r="U202" s="44"/>
      <c r="V202" s="44"/>
      <c r="W202" s="44"/>
      <c r="X202" s="44"/>
      <c r="Y202" s="44"/>
      <c r="Z202" s="44"/>
      <c r="AA202" s="44"/>
      <c r="AB202" s="44"/>
      <c r="AC202" s="44"/>
      <c r="AD202" s="44"/>
      <c r="AE202" s="44"/>
    </row>
    <row r="203" spans="9:31" ht="12.75" customHeight="1">
      <c r="I203" s="38"/>
      <c r="J203" s="44"/>
      <c r="L203" s="38"/>
      <c r="M203" s="44"/>
      <c r="N203" s="44"/>
      <c r="O203" s="44"/>
      <c r="P203" s="44"/>
      <c r="Q203" s="44"/>
      <c r="R203" s="44"/>
      <c r="S203" s="44"/>
      <c r="T203" s="44"/>
      <c r="U203" s="44"/>
      <c r="V203" s="44"/>
      <c r="W203" s="44"/>
      <c r="X203" s="44"/>
      <c r="Y203" s="44"/>
      <c r="Z203" s="44"/>
      <c r="AA203" s="44"/>
      <c r="AB203" s="44"/>
      <c r="AC203" s="44"/>
      <c r="AD203" s="44"/>
      <c r="AE203" s="44"/>
    </row>
    <row r="204" spans="9:31" ht="12.75" customHeight="1">
      <c r="I204" s="38"/>
      <c r="J204" s="44"/>
      <c r="L204" s="38"/>
      <c r="M204" s="44"/>
      <c r="N204" s="44"/>
      <c r="O204" s="44"/>
      <c r="P204" s="44"/>
      <c r="Q204" s="44"/>
      <c r="R204" s="44"/>
      <c r="S204" s="44"/>
      <c r="T204" s="44"/>
      <c r="U204" s="44"/>
      <c r="V204" s="44"/>
      <c r="W204" s="44"/>
      <c r="X204" s="44"/>
      <c r="Y204" s="44"/>
      <c r="Z204" s="44"/>
      <c r="AA204" s="44"/>
      <c r="AB204" s="44"/>
      <c r="AC204" s="44"/>
      <c r="AD204" s="44"/>
      <c r="AE204" s="44"/>
    </row>
    <row r="205" spans="9:31" ht="12.75" customHeight="1">
      <c r="I205" s="44"/>
      <c r="J205" s="44"/>
      <c r="L205" s="38"/>
      <c r="M205" s="44"/>
      <c r="N205" s="44"/>
      <c r="O205" s="44"/>
      <c r="P205" s="44"/>
      <c r="Q205" s="44"/>
      <c r="R205" s="44"/>
      <c r="S205" s="44"/>
      <c r="T205" s="44"/>
      <c r="U205" s="44"/>
      <c r="V205" s="44"/>
      <c r="W205" s="44"/>
      <c r="X205" s="44"/>
      <c r="Y205" s="44"/>
      <c r="Z205" s="44"/>
      <c r="AA205" s="44"/>
      <c r="AB205" s="44"/>
      <c r="AC205" s="44"/>
      <c r="AD205" s="44"/>
      <c r="AE205" s="44"/>
    </row>
    <row r="206" spans="9:31" ht="12.75" customHeight="1">
      <c r="I206" s="38"/>
      <c r="J206" s="44"/>
      <c r="L206" s="38"/>
      <c r="M206" s="44"/>
      <c r="N206" s="44"/>
      <c r="O206" s="44"/>
      <c r="P206" s="44"/>
      <c r="Q206" s="44"/>
      <c r="R206" s="44"/>
      <c r="S206" s="44"/>
      <c r="T206" s="44"/>
      <c r="U206" s="44"/>
      <c r="V206" s="44"/>
      <c r="W206" s="44"/>
      <c r="X206" s="44"/>
      <c r="Y206" s="44"/>
      <c r="Z206" s="44"/>
      <c r="AA206" s="44"/>
      <c r="AB206" s="44"/>
      <c r="AC206" s="44"/>
      <c r="AD206" s="44"/>
      <c r="AE206" s="44"/>
    </row>
    <row r="207" spans="9:31" ht="12.75" customHeight="1">
      <c r="I207" s="38"/>
      <c r="J207" s="44"/>
      <c r="L207" s="38"/>
      <c r="M207" s="44"/>
      <c r="N207" s="44"/>
      <c r="O207" s="44"/>
      <c r="P207" s="44"/>
      <c r="Q207" s="44"/>
      <c r="R207" s="44"/>
      <c r="S207" s="44"/>
      <c r="T207" s="44"/>
      <c r="U207" s="44"/>
      <c r="V207" s="44"/>
      <c r="W207" s="44"/>
      <c r="X207" s="44"/>
      <c r="Y207" s="44"/>
      <c r="Z207" s="44"/>
      <c r="AA207" s="44"/>
      <c r="AB207" s="44"/>
      <c r="AC207" s="44"/>
      <c r="AD207" s="44"/>
      <c r="AE207" s="44"/>
    </row>
    <row r="208" spans="9:31" ht="12.75" customHeight="1">
      <c r="I208" s="38"/>
      <c r="J208" s="44"/>
      <c r="L208" s="38"/>
      <c r="M208" s="44"/>
      <c r="N208" s="44"/>
      <c r="O208" s="44"/>
      <c r="P208" s="44"/>
      <c r="Q208" s="44"/>
      <c r="R208" s="44"/>
      <c r="S208" s="44"/>
      <c r="T208" s="44"/>
      <c r="U208" s="44"/>
      <c r="V208" s="44"/>
      <c r="W208" s="44"/>
      <c r="X208" s="44"/>
      <c r="Y208" s="44"/>
      <c r="Z208" s="44"/>
      <c r="AA208" s="44"/>
      <c r="AB208" s="44"/>
      <c r="AC208" s="44"/>
      <c r="AD208" s="44"/>
      <c r="AE208" s="44"/>
    </row>
    <row r="209" spans="9:31" ht="12.75" customHeight="1">
      <c r="I209" s="38"/>
      <c r="J209" s="44"/>
      <c r="L209" s="38"/>
      <c r="M209" s="44"/>
      <c r="N209" s="44"/>
      <c r="O209" s="44"/>
      <c r="P209" s="44"/>
      <c r="Q209" s="44"/>
      <c r="R209" s="44"/>
      <c r="S209" s="44"/>
      <c r="T209" s="44"/>
      <c r="U209" s="44"/>
      <c r="V209" s="44"/>
      <c r="W209" s="44"/>
      <c r="X209" s="44"/>
      <c r="Y209" s="44"/>
      <c r="Z209" s="44"/>
      <c r="AA209" s="44"/>
      <c r="AB209" s="44"/>
      <c r="AC209" s="44"/>
      <c r="AD209" s="44"/>
      <c r="AE209" s="44"/>
    </row>
    <row r="210" spans="9:31" ht="12.75" customHeight="1">
      <c r="I210" s="38"/>
      <c r="J210" s="44"/>
      <c r="L210" s="38"/>
      <c r="M210" s="44"/>
      <c r="N210" s="44"/>
      <c r="O210" s="44"/>
      <c r="P210" s="44"/>
      <c r="Q210" s="44"/>
      <c r="R210" s="44"/>
      <c r="S210" s="44"/>
      <c r="T210" s="44"/>
      <c r="U210" s="44"/>
      <c r="V210" s="44"/>
      <c r="W210" s="44"/>
      <c r="X210" s="44"/>
      <c r="Y210" s="44"/>
      <c r="Z210" s="44"/>
      <c r="AA210" s="44"/>
      <c r="AB210" s="44"/>
      <c r="AC210" s="44"/>
      <c r="AD210" s="44"/>
      <c r="AE210" s="44"/>
    </row>
    <row r="211" spans="9:31" ht="12.75" customHeight="1">
      <c r="I211" s="38"/>
      <c r="J211" s="44"/>
      <c r="L211" s="38"/>
      <c r="M211" s="44"/>
      <c r="N211" s="44"/>
      <c r="O211" s="44"/>
      <c r="P211" s="44"/>
      <c r="Q211" s="44"/>
      <c r="R211" s="44"/>
      <c r="S211" s="44"/>
      <c r="T211" s="44"/>
      <c r="U211" s="44"/>
      <c r="V211" s="44"/>
      <c r="W211" s="44"/>
      <c r="X211" s="44"/>
      <c r="Y211" s="44"/>
      <c r="Z211" s="44"/>
      <c r="AA211" s="44"/>
      <c r="AB211" s="44"/>
      <c r="AC211" s="44"/>
      <c r="AD211" s="44"/>
      <c r="AE211" s="44"/>
    </row>
    <row r="212" spans="9:31" ht="12.75" customHeight="1">
      <c r="I212" s="38"/>
      <c r="J212" s="44"/>
      <c r="L212" s="38"/>
      <c r="M212" s="44"/>
      <c r="N212" s="44"/>
      <c r="O212" s="44"/>
      <c r="P212" s="44"/>
      <c r="Q212" s="44"/>
      <c r="R212" s="44"/>
      <c r="S212" s="44"/>
      <c r="T212" s="44"/>
      <c r="U212" s="44"/>
      <c r="V212" s="44"/>
      <c r="W212" s="44"/>
      <c r="X212" s="44"/>
      <c r="Y212" s="44"/>
      <c r="Z212" s="44"/>
      <c r="AA212" s="44"/>
      <c r="AB212" s="44"/>
      <c r="AC212" s="44"/>
      <c r="AD212" s="44"/>
      <c r="AE212" s="44"/>
    </row>
    <row r="213" spans="9:31" ht="12.75" customHeight="1">
      <c r="I213" s="38"/>
      <c r="J213" s="44"/>
      <c r="L213" s="38"/>
      <c r="M213" s="44"/>
      <c r="N213" s="44"/>
      <c r="O213" s="44"/>
      <c r="P213" s="44"/>
      <c r="Q213" s="44"/>
      <c r="R213" s="44"/>
      <c r="S213" s="44"/>
      <c r="T213" s="44"/>
      <c r="U213" s="44"/>
      <c r="V213" s="44"/>
      <c r="W213" s="44"/>
      <c r="X213" s="44"/>
      <c r="Y213" s="44"/>
      <c r="Z213" s="44"/>
      <c r="AA213" s="44"/>
      <c r="AB213" s="44"/>
      <c r="AC213" s="44"/>
      <c r="AD213" s="44"/>
      <c r="AE213" s="44"/>
    </row>
    <row r="214" spans="9:31" ht="12.75" customHeight="1">
      <c r="I214" s="38"/>
      <c r="J214" s="44"/>
      <c r="L214" s="38"/>
      <c r="M214" s="44"/>
      <c r="N214" s="44"/>
      <c r="O214" s="44"/>
      <c r="P214" s="44"/>
      <c r="Q214" s="44"/>
      <c r="R214" s="44"/>
      <c r="S214" s="44"/>
      <c r="T214" s="44"/>
      <c r="U214" s="44"/>
      <c r="V214" s="44"/>
      <c r="W214" s="44"/>
      <c r="X214" s="44"/>
      <c r="Y214" s="44"/>
      <c r="Z214" s="44"/>
      <c r="AA214" s="44"/>
      <c r="AB214" s="44"/>
      <c r="AC214" s="44"/>
      <c r="AD214" s="44"/>
      <c r="AE214" s="44"/>
    </row>
    <row r="215" spans="9:31" ht="12.75" customHeight="1">
      <c r="I215" s="38"/>
      <c r="J215" s="44"/>
      <c r="L215" s="38"/>
      <c r="M215" s="38"/>
      <c r="N215" s="38"/>
      <c r="O215" s="38"/>
      <c r="P215" s="38"/>
      <c r="Q215" s="38"/>
      <c r="R215" s="38"/>
      <c r="S215" s="38"/>
      <c r="T215" s="38"/>
      <c r="U215" s="38"/>
      <c r="V215" s="38"/>
      <c r="W215" s="38"/>
      <c r="X215" s="38"/>
      <c r="Y215" s="38"/>
      <c r="Z215" s="38"/>
      <c r="AA215" s="38"/>
      <c r="AB215" s="38"/>
      <c r="AC215" s="38"/>
      <c r="AD215" s="38"/>
      <c r="AE215" s="38"/>
    </row>
    <row r="216" spans="9:31" ht="12.75" customHeight="1">
      <c r="I216" s="38"/>
      <c r="J216" s="44"/>
      <c r="L216" s="38"/>
      <c r="M216" s="38"/>
      <c r="N216" s="38"/>
      <c r="O216" s="38"/>
      <c r="P216" s="38"/>
      <c r="Q216" s="38"/>
      <c r="R216" s="38"/>
      <c r="S216" s="38"/>
      <c r="T216" s="38"/>
      <c r="U216" s="38"/>
      <c r="V216" s="38"/>
      <c r="W216" s="38"/>
      <c r="X216" s="38"/>
      <c r="Y216" s="38"/>
      <c r="Z216" s="38"/>
      <c r="AA216" s="38"/>
      <c r="AB216" s="38"/>
      <c r="AC216" s="38"/>
      <c r="AD216" s="38"/>
      <c r="AE216" s="38"/>
    </row>
    <row r="217" spans="9:31" ht="12.75" customHeight="1">
      <c r="I217" s="38"/>
      <c r="J217" s="44"/>
      <c r="L217" s="38"/>
      <c r="M217" s="44"/>
      <c r="N217" s="44"/>
      <c r="O217" s="44"/>
      <c r="P217" s="44"/>
      <c r="Q217" s="44"/>
      <c r="R217" s="44"/>
      <c r="S217" s="44"/>
      <c r="T217" s="44"/>
      <c r="U217" s="44"/>
      <c r="V217" s="44"/>
      <c r="W217" s="44"/>
      <c r="X217" s="44"/>
      <c r="Y217" s="44"/>
      <c r="Z217" s="44"/>
      <c r="AA217" s="44"/>
      <c r="AB217" s="44"/>
      <c r="AC217" s="44"/>
      <c r="AD217" s="44"/>
      <c r="AE217" s="44"/>
    </row>
    <row r="218" spans="9:31" ht="12.75" customHeight="1">
      <c r="I218" s="38"/>
      <c r="J218" s="44"/>
      <c r="L218" s="38"/>
      <c r="M218" s="44"/>
      <c r="N218" s="44"/>
      <c r="O218" s="44"/>
      <c r="P218" s="44"/>
      <c r="Q218" s="44"/>
      <c r="R218" s="44"/>
      <c r="S218" s="44"/>
      <c r="T218" s="44"/>
      <c r="U218" s="44"/>
      <c r="V218" s="44"/>
      <c r="W218" s="44"/>
      <c r="X218" s="44"/>
      <c r="Y218" s="44"/>
      <c r="Z218" s="44"/>
      <c r="AA218" s="44"/>
      <c r="AB218" s="44"/>
      <c r="AC218" s="44"/>
      <c r="AD218" s="44"/>
      <c r="AE218" s="44"/>
    </row>
    <row r="219" spans="9:31" ht="12.75" customHeight="1">
      <c r="I219" s="38"/>
      <c r="J219" s="44"/>
      <c r="L219" s="38"/>
      <c r="M219" s="44"/>
      <c r="N219" s="44"/>
      <c r="O219" s="44"/>
      <c r="P219" s="44"/>
      <c r="Q219" s="44"/>
      <c r="R219" s="44"/>
      <c r="S219" s="44"/>
      <c r="T219" s="44"/>
      <c r="U219" s="44"/>
      <c r="V219" s="44"/>
      <c r="W219" s="44"/>
      <c r="X219" s="44"/>
      <c r="Y219" s="44"/>
      <c r="Z219" s="44"/>
      <c r="AA219" s="44"/>
      <c r="AB219" s="44"/>
      <c r="AC219" s="44"/>
      <c r="AD219" s="44"/>
      <c r="AE219" s="44"/>
    </row>
    <row r="220" spans="9:31" ht="12.75" customHeight="1">
      <c r="I220" s="38"/>
      <c r="J220" s="44"/>
      <c r="L220" s="38"/>
      <c r="M220" s="38"/>
      <c r="N220" s="38"/>
      <c r="O220" s="38"/>
      <c r="P220" s="38"/>
      <c r="Q220" s="38"/>
      <c r="R220" s="38"/>
      <c r="S220" s="38"/>
      <c r="T220" s="38"/>
      <c r="U220" s="38"/>
      <c r="V220" s="38"/>
      <c r="W220" s="38"/>
      <c r="X220" s="38"/>
      <c r="Y220" s="38"/>
      <c r="Z220" s="38"/>
      <c r="AA220" s="38"/>
      <c r="AB220" s="38"/>
      <c r="AC220" s="38"/>
      <c r="AD220" s="38"/>
      <c r="AE220" s="38"/>
    </row>
    <row r="221" spans="9:31" ht="12.75" customHeight="1">
      <c r="I221" s="38"/>
      <c r="J221" s="44"/>
      <c r="L221" s="38"/>
      <c r="M221" s="44"/>
      <c r="N221" s="44"/>
      <c r="O221" s="44"/>
      <c r="P221" s="44"/>
      <c r="Q221" s="44"/>
      <c r="R221" s="44"/>
      <c r="S221" s="44"/>
      <c r="T221" s="44"/>
      <c r="U221" s="44"/>
      <c r="V221" s="44"/>
      <c r="W221" s="44"/>
      <c r="X221" s="44"/>
      <c r="Y221" s="44"/>
      <c r="Z221" s="44"/>
      <c r="AA221" s="44"/>
      <c r="AB221" s="44"/>
      <c r="AC221" s="44"/>
      <c r="AD221" s="44"/>
      <c r="AE221" s="44"/>
    </row>
    <row r="222" spans="9:31" ht="12.75" customHeight="1">
      <c r="I222" s="38"/>
      <c r="J222" s="44"/>
      <c r="L222" s="38"/>
      <c r="M222" s="44"/>
      <c r="N222" s="44"/>
      <c r="O222" s="44"/>
      <c r="P222" s="44"/>
      <c r="Q222" s="44"/>
      <c r="R222" s="44"/>
      <c r="S222" s="44"/>
      <c r="T222" s="44"/>
      <c r="U222" s="44"/>
      <c r="V222" s="44"/>
      <c r="W222" s="44"/>
      <c r="X222" s="44"/>
      <c r="Y222" s="44"/>
      <c r="Z222" s="44"/>
      <c r="AA222" s="44"/>
      <c r="AB222" s="44"/>
      <c r="AC222" s="44"/>
      <c r="AD222" s="44"/>
      <c r="AE222" s="44"/>
    </row>
    <row r="223" spans="9:31" ht="12.75" customHeight="1">
      <c r="I223" s="38"/>
      <c r="J223" s="44"/>
      <c r="L223" s="38"/>
      <c r="M223" s="44"/>
      <c r="N223" s="44"/>
      <c r="O223" s="44"/>
      <c r="P223" s="44"/>
      <c r="Q223" s="44"/>
      <c r="R223" s="44"/>
      <c r="S223" s="44"/>
      <c r="T223" s="44"/>
      <c r="U223" s="44"/>
      <c r="V223" s="44"/>
      <c r="W223" s="44"/>
      <c r="X223" s="44"/>
      <c r="Y223" s="44"/>
      <c r="Z223" s="44"/>
      <c r="AA223" s="44"/>
      <c r="AB223" s="44"/>
      <c r="AC223" s="44"/>
      <c r="AD223" s="44"/>
      <c r="AE223" s="44"/>
    </row>
    <row r="224" spans="9:31" ht="12.75" customHeight="1">
      <c r="I224" s="38"/>
      <c r="J224" s="44"/>
      <c r="L224" s="38"/>
      <c r="M224" s="44"/>
      <c r="N224" s="44"/>
      <c r="O224" s="44"/>
      <c r="P224" s="44"/>
      <c r="Q224" s="44"/>
      <c r="R224" s="44"/>
      <c r="S224" s="44"/>
      <c r="T224" s="44"/>
      <c r="U224" s="44"/>
      <c r="V224" s="44"/>
      <c r="W224" s="44"/>
      <c r="X224" s="44"/>
      <c r="Y224" s="44"/>
      <c r="Z224" s="44"/>
      <c r="AA224" s="44"/>
      <c r="AB224" s="44"/>
      <c r="AC224" s="44"/>
      <c r="AD224" s="44"/>
      <c r="AE224" s="44"/>
    </row>
    <row r="225" spans="9:31" ht="12.75" customHeight="1">
      <c r="I225" s="38"/>
      <c r="J225" s="44"/>
      <c r="L225" s="38"/>
      <c r="M225" s="44"/>
      <c r="N225" s="44"/>
      <c r="O225" s="44"/>
      <c r="P225" s="44"/>
      <c r="Q225" s="44"/>
      <c r="R225" s="44"/>
      <c r="S225" s="44"/>
      <c r="T225" s="44"/>
      <c r="U225" s="44"/>
      <c r="V225" s="44"/>
      <c r="W225" s="44"/>
      <c r="X225" s="44"/>
      <c r="Y225" s="44"/>
      <c r="Z225" s="44"/>
      <c r="AA225" s="44"/>
      <c r="AB225" s="44"/>
      <c r="AC225" s="44"/>
      <c r="AD225" s="44"/>
      <c r="AE225" s="44"/>
    </row>
    <row r="226" spans="9:31" ht="12.75" customHeight="1">
      <c r="I226" s="38"/>
      <c r="J226" s="44"/>
      <c r="L226" s="38"/>
      <c r="M226" s="44"/>
      <c r="N226" s="44"/>
      <c r="O226" s="44"/>
      <c r="P226" s="44"/>
      <c r="Q226" s="44"/>
      <c r="R226" s="44"/>
      <c r="S226" s="44"/>
      <c r="T226" s="44"/>
      <c r="U226" s="44"/>
      <c r="V226" s="44"/>
      <c r="W226" s="44"/>
      <c r="X226" s="44"/>
      <c r="Y226" s="44"/>
      <c r="Z226" s="44"/>
      <c r="AA226" s="44"/>
      <c r="AB226" s="44"/>
      <c r="AC226" s="44"/>
      <c r="AD226" s="44"/>
      <c r="AE226" s="44"/>
    </row>
    <row r="227" spans="9:31" ht="12.75" customHeight="1">
      <c r="I227" s="38"/>
      <c r="J227" s="38"/>
      <c r="L227" s="38"/>
      <c r="M227" s="38"/>
      <c r="N227" s="38"/>
      <c r="O227" s="38"/>
      <c r="P227" s="38"/>
      <c r="Q227" s="38"/>
      <c r="R227" s="38"/>
      <c r="S227" s="38"/>
      <c r="T227" s="38"/>
      <c r="U227" s="38"/>
      <c r="V227" s="38"/>
      <c r="W227" s="38"/>
      <c r="X227" s="38"/>
      <c r="Y227" s="38"/>
      <c r="Z227" s="38"/>
      <c r="AA227" s="38"/>
      <c r="AB227" s="38"/>
      <c r="AC227" s="38"/>
      <c r="AD227" s="38"/>
      <c r="AE227" s="38"/>
    </row>
    <row r="228" spans="9:31" ht="12.75" customHeight="1">
      <c r="I228" s="38"/>
      <c r="J228" s="44"/>
      <c r="L228" s="38"/>
      <c r="M228" s="44"/>
      <c r="N228" s="44"/>
      <c r="O228" s="44"/>
      <c r="P228" s="44"/>
      <c r="Q228" s="44"/>
      <c r="R228" s="44"/>
      <c r="S228" s="44"/>
      <c r="T228" s="44"/>
      <c r="U228" s="44"/>
      <c r="V228" s="44"/>
      <c r="W228" s="44"/>
      <c r="X228" s="44"/>
      <c r="Y228" s="44"/>
      <c r="Z228" s="44"/>
      <c r="AA228" s="44"/>
      <c r="AB228" s="44"/>
      <c r="AC228" s="44"/>
      <c r="AD228" s="44"/>
      <c r="AE228" s="44"/>
    </row>
    <row r="229" spans="9:31" ht="12.75" customHeight="1">
      <c r="I229" s="38"/>
      <c r="J229" s="44"/>
      <c r="L229" s="38"/>
      <c r="M229" s="44"/>
      <c r="N229" s="44"/>
      <c r="O229" s="44"/>
      <c r="P229" s="44"/>
      <c r="Q229" s="44"/>
      <c r="R229" s="44"/>
      <c r="S229" s="44"/>
      <c r="T229" s="44"/>
      <c r="U229" s="44"/>
      <c r="V229" s="44"/>
      <c r="W229" s="44"/>
      <c r="X229" s="44"/>
      <c r="Y229" s="44"/>
      <c r="Z229" s="44"/>
      <c r="AA229" s="44"/>
      <c r="AB229" s="44"/>
      <c r="AC229" s="44"/>
      <c r="AD229" s="44"/>
      <c r="AE229" s="44"/>
    </row>
    <row r="230" spans="9:31" ht="12.75" customHeight="1">
      <c r="I230" s="38"/>
      <c r="J230" s="44"/>
      <c r="L230" s="38"/>
      <c r="M230" s="44"/>
      <c r="N230" s="44"/>
      <c r="O230" s="44"/>
      <c r="P230" s="44"/>
      <c r="Q230" s="44"/>
      <c r="R230" s="44"/>
      <c r="S230" s="44"/>
      <c r="T230" s="44"/>
      <c r="U230" s="44"/>
      <c r="V230" s="44"/>
      <c r="W230" s="44"/>
      <c r="X230" s="44"/>
      <c r="Y230" s="44"/>
      <c r="Z230" s="44"/>
      <c r="AA230" s="44"/>
      <c r="AB230" s="44"/>
      <c r="AC230" s="44"/>
      <c r="AD230" s="44"/>
      <c r="AE230" s="44"/>
    </row>
    <row r="231" spans="9:31" ht="13.5" customHeight="1">
      <c r="I231" s="38"/>
      <c r="J231" s="44"/>
      <c r="L231" s="38"/>
      <c r="M231" s="44"/>
      <c r="N231" s="44"/>
      <c r="O231" s="44"/>
      <c r="P231" s="44"/>
      <c r="Q231" s="44"/>
      <c r="R231" s="44"/>
      <c r="S231" s="44"/>
      <c r="T231" s="44"/>
      <c r="U231" s="44"/>
      <c r="V231" s="44"/>
      <c r="W231" s="44"/>
      <c r="X231" s="44"/>
      <c r="Y231" s="44"/>
      <c r="Z231" s="44"/>
      <c r="AA231" s="44"/>
      <c r="AB231" s="44"/>
      <c r="AC231" s="44"/>
      <c r="AD231" s="44"/>
      <c r="AE231" s="44"/>
    </row>
    <row r="232" spans="9:31" ht="13.5" customHeight="1">
      <c r="I232" s="38"/>
      <c r="J232" s="44"/>
      <c r="L232" s="38"/>
      <c r="M232" s="44"/>
      <c r="N232" s="44"/>
      <c r="O232" s="44"/>
      <c r="P232" s="44"/>
      <c r="Q232" s="44"/>
      <c r="R232" s="44"/>
      <c r="S232" s="44"/>
      <c r="T232" s="44"/>
      <c r="U232" s="44"/>
      <c r="V232" s="44"/>
      <c r="W232" s="44"/>
      <c r="X232" s="44"/>
      <c r="Y232" s="44"/>
      <c r="Z232" s="44"/>
      <c r="AA232" s="44"/>
      <c r="AB232" s="44"/>
      <c r="AC232" s="44"/>
      <c r="AD232" s="44"/>
      <c r="AE232" s="44"/>
    </row>
    <row r="233" spans="9:31" ht="13.5" customHeight="1">
      <c r="I233" s="44"/>
      <c r="J233" s="44"/>
      <c r="L233" s="38"/>
      <c r="M233" s="44"/>
      <c r="N233" s="44"/>
      <c r="O233" s="44"/>
      <c r="P233" s="44"/>
      <c r="Q233" s="44"/>
      <c r="R233" s="44"/>
      <c r="S233" s="44"/>
      <c r="T233" s="44"/>
      <c r="U233" s="44"/>
      <c r="V233" s="44"/>
      <c r="W233" s="44"/>
      <c r="X233" s="44"/>
      <c r="Y233" s="44"/>
      <c r="Z233" s="44"/>
      <c r="AA233" s="44"/>
      <c r="AB233" s="44"/>
      <c r="AC233" s="44"/>
      <c r="AD233" s="44"/>
      <c r="AE233" s="44"/>
    </row>
    <row r="234" spans="9:31" ht="12.75" customHeight="1">
      <c r="I234" s="38"/>
      <c r="J234" s="44"/>
      <c r="L234" s="38"/>
      <c r="M234" s="44"/>
      <c r="N234" s="44"/>
      <c r="O234" s="44"/>
      <c r="P234" s="44"/>
      <c r="Q234" s="44"/>
      <c r="R234" s="44"/>
      <c r="S234" s="44"/>
      <c r="T234" s="44"/>
      <c r="U234" s="44"/>
      <c r="V234" s="44"/>
      <c r="W234" s="44"/>
      <c r="X234" s="44"/>
      <c r="Y234" s="44"/>
      <c r="Z234" s="44"/>
      <c r="AA234" s="44"/>
      <c r="AB234" s="44"/>
      <c r="AC234" s="44"/>
      <c r="AD234" s="44"/>
      <c r="AE234" s="44"/>
    </row>
    <row r="235" spans="9:31" ht="12.75" customHeight="1">
      <c r="I235" s="44"/>
      <c r="J235" s="44"/>
      <c r="L235" s="38"/>
      <c r="M235" s="44"/>
      <c r="N235" s="44"/>
      <c r="O235" s="44"/>
      <c r="P235" s="44"/>
      <c r="Q235" s="44"/>
      <c r="R235" s="44"/>
      <c r="S235" s="44"/>
      <c r="T235" s="44"/>
      <c r="U235" s="44"/>
      <c r="V235" s="44"/>
      <c r="W235" s="44"/>
      <c r="X235" s="44"/>
      <c r="Y235" s="44"/>
      <c r="Z235" s="44"/>
      <c r="AA235" s="44"/>
      <c r="AB235" s="44"/>
      <c r="AC235" s="44"/>
      <c r="AD235" s="44"/>
      <c r="AE235" s="44"/>
    </row>
    <row r="236" spans="9:31" ht="12.75" customHeight="1">
      <c r="I236" s="38"/>
      <c r="J236" s="44"/>
      <c r="L236" s="38"/>
      <c r="M236" s="44"/>
      <c r="N236" s="44"/>
      <c r="O236" s="44"/>
      <c r="P236" s="44"/>
      <c r="Q236" s="44"/>
      <c r="R236" s="44"/>
      <c r="S236" s="44"/>
      <c r="T236" s="44"/>
      <c r="U236" s="44"/>
      <c r="V236" s="44"/>
      <c r="W236" s="44"/>
      <c r="X236" s="44"/>
      <c r="Y236" s="44"/>
      <c r="Z236" s="44"/>
      <c r="AA236" s="44"/>
      <c r="AB236" s="44"/>
      <c r="AC236" s="44"/>
      <c r="AD236" s="44"/>
      <c r="AE236" s="44"/>
    </row>
    <row r="237" spans="9:31" ht="12.75" customHeight="1">
      <c r="I237" s="38"/>
      <c r="J237" s="44"/>
      <c r="L237" s="38"/>
      <c r="M237" s="44"/>
      <c r="N237" s="44"/>
      <c r="O237" s="44"/>
      <c r="P237" s="44"/>
      <c r="Q237" s="44"/>
      <c r="R237" s="44"/>
      <c r="S237" s="44"/>
      <c r="T237" s="44"/>
      <c r="U237" s="44"/>
      <c r="V237" s="44"/>
      <c r="W237" s="44"/>
      <c r="X237" s="44"/>
      <c r="Y237" s="44"/>
      <c r="Z237" s="44"/>
      <c r="AA237" s="44"/>
      <c r="AB237" s="44"/>
      <c r="AC237" s="44"/>
      <c r="AD237" s="44"/>
      <c r="AE237" s="44"/>
    </row>
    <row r="238" spans="9:31" ht="12.75" customHeight="1">
      <c r="I238" s="38"/>
      <c r="J238" s="44"/>
      <c r="L238" s="38"/>
      <c r="M238" s="44"/>
      <c r="N238" s="44"/>
      <c r="O238" s="44"/>
      <c r="P238" s="44"/>
      <c r="Q238" s="44"/>
      <c r="R238" s="44"/>
      <c r="S238" s="44"/>
      <c r="T238" s="44"/>
      <c r="U238" s="44"/>
      <c r="V238" s="44"/>
      <c r="W238" s="44"/>
      <c r="X238" s="44"/>
      <c r="Y238" s="44"/>
      <c r="Z238" s="44"/>
      <c r="AA238" s="44"/>
      <c r="AB238" s="44"/>
      <c r="AC238" s="44"/>
      <c r="AD238" s="44"/>
      <c r="AE238" s="44"/>
    </row>
    <row r="239" spans="9:31" ht="12.75" customHeight="1">
      <c r="I239" s="44"/>
      <c r="J239" s="44"/>
      <c r="L239" s="38"/>
      <c r="M239" s="44"/>
      <c r="N239" s="44"/>
      <c r="O239" s="44"/>
      <c r="P239" s="44"/>
      <c r="Q239" s="44"/>
      <c r="R239" s="44"/>
      <c r="S239" s="44"/>
      <c r="T239" s="44"/>
      <c r="U239" s="44"/>
      <c r="V239" s="44"/>
      <c r="W239" s="44"/>
      <c r="X239" s="44"/>
      <c r="Y239" s="44"/>
      <c r="Z239" s="44"/>
      <c r="AA239" s="44"/>
      <c r="AB239" s="44"/>
      <c r="AC239" s="44"/>
      <c r="AD239" s="44"/>
      <c r="AE239" s="44"/>
    </row>
    <row r="240" spans="9:31" ht="12.75" customHeight="1">
      <c r="I240" s="44"/>
      <c r="J240" s="44"/>
      <c r="L240" s="38"/>
      <c r="M240" s="44"/>
      <c r="N240" s="44"/>
      <c r="O240" s="44"/>
      <c r="P240" s="44"/>
      <c r="Q240" s="44"/>
      <c r="R240" s="44"/>
      <c r="S240" s="44"/>
      <c r="T240" s="44"/>
      <c r="U240" s="44"/>
      <c r="V240" s="44"/>
      <c r="W240" s="44"/>
      <c r="X240" s="44"/>
      <c r="Y240" s="44"/>
      <c r="Z240" s="44"/>
      <c r="AA240" s="44"/>
      <c r="AB240" s="44"/>
      <c r="AC240" s="44"/>
      <c r="AD240" s="44"/>
      <c r="AE240" s="44"/>
    </row>
    <row r="241" spans="9:31" ht="12.75" customHeight="1">
      <c r="I241" s="44"/>
      <c r="J241" s="44"/>
      <c r="L241" s="38"/>
      <c r="M241" s="44"/>
      <c r="N241" s="44"/>
      <c r="O241" s="44"/>
      <c r="P241" s="44"/>
      <c r="Q241" s="44"/>
      <c r="R241" s="44"/>
      <c r="S241" s="44"/>
      <c r="T241" s="44"/>
      <c r="U241" s="44"/>
      <c r="V241" s="44"/>
      <c r="W241" s="44"/>
      <c r="X241" s="44"/>
      <c r="Y241" s="44"/>
      <c r="Z241" s="44"/>
      <c r="AA241" s="44"/>
      <c r="AB241" s="44"/>
      <c r="AC241" s="44"/>
      <c r="AD241" s="44"/>
      <c r="AE241" s="44"/>
    </row>
    <row r="242" spans="9:31" ht="12.75" customHeight="1">
      <c r="I242" s="44"/>
      <c r="J242" s="44"/>
      <c r="L242" s="38"/>
      <c r="M242" s="44"/>
      <c r="N242" s="44"/>
      <c r="O242" s="44"/>
      <c r="P242" s="44"/>
      <c r="Q242" s="44"/>
      <c r="R242" s="44"/>
      <c r="S242" s="44"/>
      <c r="T242" s="44"/>
      <c r="U242" s="44"/>
      <c r="V242" s="44"/>
      <c r="W242" s="44"/>
      <c r="X242" s="44"/>
      <c r="Y242" s="44"/>
      <c r="Z242" s="44"/>
      <c r="AA242" s="44"/>
      <c r="AB242" s="44"/>
      <c r="AC242" s="44"/>
      <c r="AD242" s="44"/>
      <c r="AE242" s="44"/>
    </row>
    <row r="243" spans="9:31" ht="12.75" customHeight="1">
      <c r="I243" s="38"/>
      <c r="J243" s="44"/>
      <c r="L243" s="38"/>
      <c r="M243" s="44"/>
      <c r="N243" s="44"/>
      <c r="O243" s="44"/>
      <c r="P243" s="44"/>
      <c r="Q243" s="44"/>
      <c r="R243" s="44"/>
      <c r="S243" s="44"/>
      <c r="T243" s="44"/>
      <c r="U243" s="44"/>
      <c r="V243" s="44"/>
      <c r="W243" s="44"/>
      <c r="X243" s="44"/>
      <c r="Y243" s="44"/>
      <c r="Z243" s="44"/>
      <c r="AA243" s="44"/>
      <c r="AB243" s="44"/>
      <c r="AC243" s="44"/>
      <c r="AD243" s="44"/>
      <c r="AE243" s="44"/>
    </row>
    <row r="244" spans="9:31" ht="12.75" customHeight="1">
      <c r="I244" s="38"/>
      <c r="J244" s="44"/>
      <c r="L244" s="38"/>
      <c r="M244" s="44"/>
      <c r="N244" s="44"/>
      <c r="O244" s="44"/>
      <c r="P244" s="44"/>
      <c r="Q244" s="44"/>
      <c r="R244" s="44"/>
      <c r="S244" s="44"/>
      <c r="T244" s="44"/>
      <c r="U244" s="44"/>
      <c r="V244" s="44"/>
      <c r="W244" s="44"/>
      <c r="X244" s="44"/>
      <c r="Y244" s="44"/>
      <c r="Z244" s="44"/>
      <c r="AA244" s="44"/>
      <c r="AB244" s="44"/>
      <c r="AC244" s="44"/>
      <c r="AD244" s="44"/>
      <c r="AE244" s="44"/>
    </row>
    <row r="245" spans="9:31" ht="12.75" customHeight="1">
      <c r="I245" s="38"/>
      <c r="J245" s="44"/>
      <c r="L245" s="38"/>
      <c r="M245" s="44"/>
      <c r="N245" s="44"/>
      <c r="O245" s="44"/>
      <c r="P245" s="44"/>
      <c r="Q245" s="44"/>
      <c r="R245" s="44"/>
      <c r="S245" s="44"/>
      <c r="T245" s="44"/>
      <c r="U245" s="44"/>
      <c r="V245" s="44"/>
      <c r="W245" s="44"/>
      <c r="X245" s="44"/>
      <c r="Y245" s="44"/>
      <c r="Z245" s="44"/>
      <c r="AA245" s="44"/>
      <c r="AB245" s="44"/>
      <c r="AC245" s="44"/>
      <c r="AD245" s="44"/>
      <c r="AE245" s="44"/>
    </row>
    <row r="246" spans="9:31" ht="12.75" customHeight="1">
      <c r="I246" s="38"/>
      <c r="J246" s="44"/>
      <c r="L246" s="38"/>
      <c r="M246" s="44"/>
      <c r="N246" s="44"/>
      <c r="O246" s="44"/>
      <c r="P246" s="44"/>
      <c r="Q246" s="44"/>
      <c r="R246" s="44"/>
      <c r="S246" s="44"/>
      <c r="T246" s="44"/>
      <c r="U246" s="44"/>
      <c r="V246" s="44"/>
      <c r="W246" s="44"/>
      <c r="X246" s="44"/>
      <c r="Y246" s="44"/>
      <c r="Z246" s="44"/>
      <c r="AA246" s="44"/>
      <c r="AB246" s="44"/>
      <c r="AC246" s="44"/>
      <c r="AD246" s="44"/>
      <c r="AE246" s="44"/>
    </row>
    <row r="247" spans="9:31" ht="12.75" customHeight="1">
      <c r="I247" s="38"/>
      <c r="J247" s="44"/>
      <c r="L247" s="38"/>
      <c r="M247" s="44"/>
      <c r="N247" s="44"/>
      <c r="O247" s="44"/>
      <c r="P247" s="44"/>
      <c r="Q247" s="44"/>
      <c r="R247" s="44"/>
      <c r="S247" s="44"/>
      <c r="T247" s="44"/>
      <c r="U247" s="44"/>
      <c r="V247" s="44"/>
      <c r="W247" s="44"/>
      <c r="X247" s="44"/>
      <c r="Y247" s="44"/>
      <c r="Z247" s="44"/>
      <c r="AA247" s="44"/>
      <c r="AB247" s="44"/>
      <c r="AC247" s="44"/>
      <c r="AD247" s="44"/>
      <c r="AE247" s="44"/>
    </row>
    <row r="248" spans="9:31" ht="12.75" customHeight="1">
      <c r="I248" s="38"/>
      <c r="J248" s="44"/>
      <c r="L248" s="38"/>
      <c r="M248" s="44"/>
      <c r="N248" s="44"/>
      <c r="O248" s="44"/>
      <c r="P248" s="44"/>
      <c r="Q248" s="44"/>
      <c r="R248" s="44"/>
      <c r="S248" s="44"/>
      <c r="T248" s="44"/>
      <c r="U248" s="44"/>
      <c r="V248" s="44"/>
      <c r="W248" s="44"/>
      <c r="X248" s="44"/>
      <c r="Y248" s="44"/>
      <c r="Z248" s="44"/>
      <c r="AA248" s="44"/>
      <c r="AB248" s="44"/>
      <c r="AC248" s="44"/>
      <c r="AD248" s="44"/>
      <c r="AE248" s="44"/>
    </row>
    <row r="249" spans="9:31" ht="12.75" customHeight="1">
      <c r="I249" s="38"/>
      <c r="J249" s="44"/>
      <c r="L249" s="38"/>
      <c r="M249" s="44"/>
      <c r="N249" s="44"/>
      <c r="O249" s="44"/>
      <c r="P249" s="44"/>
      <c r="Q249" s="44"/>
      <c r="R249" s="44"/>
      <c r="S249" s="44"/>
      <c r="T249" s="44"/>
      <c r="U249" s="44"/>
      <c r="V249" s="44"/>
      <c r="W249" s="44"/>
      <c r="X249" s="44"/>
      <c r="Y249" s="44"/>
      <c r="Z249" s="44"/>
      <c r="AA249" s="44"/>
      <c r="AB249" s="44"/>
      <c r="AC249" s="44"/>
      <c r="AD249" s="44"/>
      <c r="AE249" s="44"/>
    </row>
    <row r="250" spans="9:31" ht="12.75" customHeight="1">
      <c r="I250" s="38"/>
      <c r="J250" s="44"/>
      <c r="L250" s="38"/>
      <c r="M250" s="44"/>
      <c r="N250" s="44"/>
      <c r="O250" s="44"/>
      <c r="P250" s="44"/>
      <c r="Q250" s="44"/>
      <c r="R250" s="44"/>
      <c r="S250" s="44"/>
      <c r="T250" s="44"/>
      <c r="U250" s="44"/>
      <c r="V250" s="44"/>
      <c r="W250" s="44"/>
      <c r="X250" s="44"/>
      <c r="Y250" s="44"/>
      <c r="Z250" s="44"/>
      <c r="AA250" s="44"/>
      <c r="AB250" s="44"/>
      <c r="AC250" s="44"/>
      <c r="AD250" s="44"/>
      <c r="AE250" s="44"/>
    </row>
    <row r="251" spans="9:31" ht="12.75" customHeight="1">
      <c r="I251" s="38"/>
      <c r="J251" s="44"/>
      <c r="L251" s="38"/>
      <c r="M251" s="44"/>
      <c r="N251" s="44"/>
      <c r="O251" s="44"/>
      <c r="P251" s="44"/>
      <c r="Q251" s="44"/>
      <c r="R251" s="44"/>
      <c r="S251" s="44"/>
      <c r="T251" s="44"/>
      <c r="U251" s="44"/>
      <c r="V251" s="44"/>
      <c r="W251" s="44"/>
      <c r="X251" s="44"/>
      <c r="Y251" s="44"/>
      <c r="Z251" s="44"/>
      <c r="AA251" s="44"/>
      <c r="AB251" s="44"/>
      <c r="AC251" s="44"/>
      <c r="AD251" s="44"/>
      <c r="AE251" s="44"/>
    </row>
    <row r="252" spans="9:31" ht="12.75" customHeight="1">
      <c r="I252" s="38"/>
      <c r="J252" s="44"/>
      <c r="L252" s="38"/>
      <c r="M252" s="44"/>
      <c r="N252" s="44"/>
      <c r="O252" s="44"/>
      <c r="P252" s="44"/>
      <c r="Q252" s="44"/>
      <c r="R252" s="44"/>
      <c r="S252" s="44"/>
      <c r="T252" s="44"/>
      <c r="U252" s="44"/>
      <c r="V252" s="44"/>
      <c r="W252" s="44"/>
      <c r="X252" s="44"/>
      <c r="Y252" s="44"/>
      <c r="Z252" s="44"/>
      <c r="AA252" s="44"/>
      <c r="AB252" s="44"/>
      <c r="AC252" s="44"/>
      <c r="AD252" s="44"/>
      <c r="AE252" s="44"/>
    </row>
    <row r="253" spans="9:31" ht="12.75" customHeight="1">
      <c r="I253" s="38"/>
      <c r="J253" s="44"/>
      <c r="L253" s="38"/>
      <c r="M253" s="44"/>
      <c r="N253" s="44"/>
      <c r="O253" s="44"/>
      <c r="P253" s="44"/>
      <c r="Q253" s="44"/>
      <c r="R253" s="44"/>
      <c r="S253" s="44"/>
      <c r="T253" s="44"/>
      <c r="U253" s="44"/>
      <c r="V253" s="44"/>
      <c r="W253" s="44"/>
      <c r="X253" s="44"/>
      <c r="Y253" s="44"/>
      <c r="Z253" s="44"/>
      <c r="AA253" s="44"/>
      <c r="AB253" s="44"/>
      <c r="AC253" s="44"/>
      <c r="AD253" s="44"/>
      <c r="AE253" s="44"/>
    </row>
    <row r="254" spans="9:31" ht="12.75" customHeight="1">
      <c r="I254" s="38"/>
      <c r="J254" s="44"/>
      <c r="L254" s="38"/>
      <c r="M254" s="44"/>
      <c r="N254" s="44"/>
      <c r="O254" s="44"/>
      <c r="P254" s="44"/>
      <c r="Q254" s="44"/>
      <c r="R254" s="44"/>
      <c r="S254" s="44"/>
      <c r="T254" s="44"/>
      <c r="U254" s="44"/>
      <c r="V254" s="44"/>
      <c r="W254" s="44"/>
      <c r="X254" s="44"/>
      <c r="Y254" s="44"/>
      <c r="Z254" s="44"/>
      <c r="AA254" s="44"/>
      <c r="AB254" s="44"/>
      <c r="AC254" s="44"/>
      <c r="AD254" s="44"/>
      <c r="AE254" s="44"/>
    </row>
    <row r="255" spans="9:31" ht="12.75" customHeight="1">
      <c r="I255" s="38"/>
      <c r="J255" s="44"/>
      <c r="L255" s="38"/>
      <c r="M255" s="44"/>
      <c r="N255" s="44"/>
      <c r="O255" s="44"/>
      <c r="P255" s="44"/>
      <c r="Q255" s="44"/>
      <c r="R255" s="44"/>
      <c r="S255" s="44"/>
      <c r="T255" s="44"/>
      <c r="U255" s="44"/>
      <c r="V255" s="44"/>
      <c r="W255" s="44"/>
      <c r="X255" s="44"/>
      <c r="Y255" s="44"/>
      <c r="Z255" s="44"/>
      <c r="AA255" s="44"/>
      <c r="AB255" s="44"/>
      <c r="AC255" s="44"/>
      <c r="AD255" s="44"/>
      <c r="AE255" s="44"/>
    </row>
    <row r="256" spans="9:31" ht="12.75" customHeight="1">
      <c r="I256" s="38"/>
      <c r="J256" s="44"/>
      <c r="L256" s="38"/>
      <c r="M256" s="38"/>
      <c r="N256" s="38"/>
      <c r="O256" s="38"/>
      <c r="P256" s="38"/>
      <c r="Q256" s="38"/>
      <c r="R256" s="38"/>
      <c r="S256" s="38"/>
      <c r="T256" s="38"/>
      <c r="U256" s="38"/>
      <c r="V256" s="38"/>
      <c r="W256" s="38"/>
      <c r="X256" s="38"/>
      <c r="Y256" s="38"/>
      <c r="Z256" s="38"/>
      <c r="AA256" s="38"/>
      <c r="AB256" s="38"/>
      <c r="AC256" s="38"/>
      <c r="AD256" s="38"/>
      <c r="AE256" s="38"/>
    </row>
    <row r="257" spans="3:31" ht="12.75" customHeight="1">
      <c r="I257" s="38"/>
      <c r="J257" s="44"/>
      <c r="L257" s="38"/>
      <c r="M257" s="44"/>
      <c r="N257" s="44"/>
      <c r="O257" s="44"/>
      <c r="P257" s="44"/>
      <c r="Q257" s="44"/>
      <c r="R257" s="44"/>
      <c r="S257" s="44"/>
      <c r="T257" s="44"/>
      <c r="U257" s="44"/>
      <c r="V257" s="44"/>
      <c r="W257" s="44"/>
      <c r="X257" s="44"/>
      <c r="Y257" s="44"/>
      <c r="Z257" s="44"/>
      <c r="AA257" s="44"/>
      <c r="AB257" s="44"/>
      <c r="AC257" s="44"/>
      <c r="AD257" s="44"/>
      <c r="AE257" s="44"/>
    </row>
    <row r="258" spans="3:31" ht="12.75" customHeight="1">
      <c r="I258" s="38"/>
      <c r="J258" s="44"/>
      <c r="L258" s="38"/>
      <c r="M258" s="44"/>
      <c r="N258" s="44"/>
      <c r="O258" s="44"/>
      <c r="P258" s="44"/>
      <c r="Q258" s="44"/>
      <c r="R258" s="44"/>
      <c r="S258" s="44"/>
      <c r="T258" s="44"/>
      <c r="U258" s="44"/>
      <c r="V258" s="44"/>
      <c r="W258" s="44"/>
      <c r="X258" s="44"/>
      <c r="Y258" s="44"/>
      <c r="Z258" s="44"/>
      <c r="AA258" s="44"/>
      <c r="AB258" s="44"/>
      <c r="AC258" s="44"/>
      <c r="AD258" s="44"/>
      <c r="AE258" s="44"/>
    </row>
    <row r="259" spans="3:31" ht="12.75" customHeight="1">
      <c r="I259" s="44"/>
      <c r="J259" s="44"/>
      <c r="L259" s="38"/>
      <c r="M259" s="44"/>
      <c r="N259" s="44"/>
      <c r="O259" s="44"/>
      <c r="P259" s="44"/>
      <c r="Q259" s="44"/>
      <c r="R259" s="44"/>
      <c r="S259" s="44"/>
      <c r="T259" s="44"/>
      <c r="U259" s="44"/>
      <c r="V259" s="44"/>
      <c r="W259" s="44"/>
      <c r="X259" s="44"/>
      <c r="Y259" s="44"/>
      <c r="Z259" s="44"/>
      <c r="AA259" s="44"/>
      <c r="AB259" s="44"/>
      <c r="AC259" s="44"/>
      <c r="AD259" s="44"/>
      <c r="AE259" s="44"/>
    </row>
    <row r="260" spans="3:31" ht="12.75" customHeight="1">
      <c r="I260" s="38"/>
      <c r="J260" s="44"/>
      <c r="L260" s="38"/>
      <c r="M260" s="44"/>
      <c r="N260" s="44"/>
      <c r="O260" s="44"/>
      <c r="P260" s="44"/>
      <c r="Q260" s="44"/>
      <c r="R260" s="44"/>
      <c r="S260" s="44"/>
      <c r="T260" s="44"/>
      <c r="U260" s="44"/>
      <c r="V260" s="44"/>
      <c r="W260" s="44"/>
      <c r="X260" s="44"/>
      <c r="Y260" s="44"/>
      <c r="Z260" s="44"/>
      <c r="AA260" s="44"/>
      <c r="AB260" s="44"/>
      <c r="AC260" s="44"/>
      <c r="AD260" s="44"/>
      <c r="AE260" s="44"/>
    </row>
    <row r="261" spans="3:31" ht="12.75" customHeight="1">
      <c r="I261" s="44"/>
      <c r="J261" s="44"/>
      <c r="L261" s="38"/>
      <c r="M261" s="44"/>
      <c r="N261" s="44"/>
      <c r="O261" s="44"/>
      <c r="P261" s="44"/>
      <c r="Q261" s="44"/>
      <c r="R261" s="44"/>
      <c r="S261" s="44"/>
      <c r="T261" s="44"/>
      <c r="U261" s="44"/>
      <c r="V261" s="44"/>
      <c r="W261" s="44"/>
      <c r="X261" s="44"/>
      <c r="Y261" s="44"/>
      <c r="Z261" s="44"/>
      <c r="AA261" s="44"/>
      <c r="AB261" s="44"/>
      <c r="AC261" s="44"/>
      <c r="AD261" s="44"/>
      <c r="AE261" s="44"/>
    </row>
    <row r="262" spans="3:31" ht="12.75" customHeight="1">
      <c r="I262" s="44"/>
      <c r="J262" s="44"/>
      <c r="L262" s="38"/>
      <c r="M262" s="44"/>
      <c r="N262" s="44"/>
      <c r="O262" s="44"/>
      <c r="P262" s="44"/>
      <c r="Q262" s="44"/>
      <c r="R262" s="44"/>
      <c r="S262" s="44"/>
      <c r="T262" s="44"/>
      <c r="U262" s="44"/>
      <c r="V262" s="44"/>
      <c r="W262" s="44"/>
      <c r="X262" s="44"/>
      <c r="Y262" s="44"/>
      <c r="Z262" s="44"/>
      <c r="AA262" s="44"/>
      <c r="AB262" s="44"/>
      <c r="AC262" s="44"/>
      <c r="AD262" s="44"/>
      <c r="AE262" s="44"/>
    </row>
    <row r="263" spans="3:31" ht="12.75" customHeight="1">
      <c r="I263" s="44"/>
      <c r="J263" s="44"/>
      <c r="L263" s="38"/>
      <c r="M263" s="44"/>
      <c r="N263" s="44"/>
      <c r="O263" s="44"/>
      <c r="P263" s="44"/>
      <c r="Q263" s="44"/>
      <c r="R263" s="44"/>
      <c r="S263" s="44"/>
      <c r="T263" s="44"/>
      <c r="U263" s="44"/>
      <c r="V263" s="44"/>
      <c r="W263" s="44"/>
      <c r="X263" s="44"/>
      <c r="Y263" s="44"/>
      <c r="Z263" s="44"/>
      <c r="AA263" s="44"/>
      <c r="AB263" s="44"/>
      <c r="AC263" s="44"/>
      <c r="AD263" s="44"/>
      <c r="AE263" s="44"/>
    </row>
    <row r="264" spans="3:31" ht="12.75" customHeight="1">
      <c r="I264" s="38"/>
      <c r="J264" s="44"/>
      <c r="L264" s="38"/>
      <c r="M264" s="44"/>
      <c r="N264" s="44"/>
      <c r="O264" s="44"/>
      <c r="P264" s="44"/>
      <c r="Q264" s="44"/>
      <c r="R264" s="44"/>
      <c r="S264" s="44"/>
      <c r="T264" s="44"/>
      <c r="U264" s="44"/>
      <c r="V264" s="44"/>
      <c r="W264" s="44"/>
      <c r="X264" s="44"/>
      <c r="Y264" s="44"/>
      <c r="Z264" s="44"/>
      <c r="AA264" s="44"/>
      <c r="AB264" s="44"/>
      <c r="AC264" s="44"/>
      <c r="AD264" s="44"/>
      <c r="AE264" s="44"/>
    </row>
    <row r="265" spans="3:31" ht="12.75" customHeight="1">
      <c r="I265" s="44"/>
      <c r="J265" s="44"/>
      <c r="L265" s="38"/>
      <c r="M265" s="44"/>
      <c r="N265" s="44"/>
      <c r="O265" s="44"/>
      <c r="P265" s="44"/>
      <c r="Q265" s="44"/>
      <c r="R265" s="44"/>
      <c r="S265" s="44"/>
      <c r="T265" s="44"/>
      <c r="U265" s="44"/>
      <c r="V265" s="44"/>
      <c r="W265" s="44"/>
      <c r="X265" s="44"/>
      <c r="Y265" s="44"/>
      <c r="Z265" s="44"/>
      <c r="AA265" s="44"/>
      <c r="AB265" s="44"/>
      <c r="AC265" s="44"/>
      <c r="AD265" s="44"/>
      <c r="AE265" s="44"/>
    </row>
    <row r="266" spans="3:31" ht="12.75" customHeight="1">
      <c r="I266" s="44"/>
      <c r="J266" s="44"/>
      <c r="L266" s="38"/>
      <c r="M266" s="44"/>
      <c r="N266" s="44"/>
      <c r="O266" s="44"/>
      <c r="P266" s="44"/>
      <c r="Q266" s="44"/>
      <c r="R266" s="44"/>
      <c r="S266" s="44"/>
      <c r="T266" s="44"/>
      <c r="U266" s="44"/>
      <c r="V266" s="44"/>
      <c r="W266" s="44"/>
      <c r="X266" s="44"/>
      <c r="Y266" s="44"/>
      <c r="Z266" s="44"/>
      <c r="AA266" s="44"/>
      <c r="AB266" s="44"/>
      <c r="AC266" s="44"/>
      <c r="AD266" s="44"/>
      <c r="AE266" s="44"/>
    </row>
    <row r="267" spans="3:31" ht="12.75" customHeight="1">
      <c r="I267" s="38"/>
      <c r="J267" s="44"/>
      <c r="L267" s="38"/>
      <c r="M267" s="38"/>
      <c r="N267" s="38"/>
      <c r="O267" s="38"/>
      <c r="P267" s="38"/>
      <c r="Q267" s="38"/>
      <c r="R267" s="38"/>
      <c r="S267" s="38"/>
      <c r="T267" s="38"/>
      <c r="U267" s="38"/>
      <c r="V267" s="38"/>
      <c r="W267" s="38"/>
      <c r="X267" s="38"/>
      <c r="Y267" s="38"/>
      <c r="Z267" s="38"/>
      <c r="AA267" s="38"/>
      <c r="AB267" s="38"/>
      <c r="AC267" s="38"/>
      <c r="AD267" s="38"/>
      <c r="AE267" s="38"/>
    </row>
    <row r="268" spans="3:31" ht="12.75" customHeight="1">
      <c r="I268" s="38"/>
      <c r="J268" s="44"/>
      <c r="L268" s="38"/>
      <c r="M268" s="38"/>
      <c r="N268" s="38"/>
      <c r="O268" s="38"/>
      <c r="P268" s="38"/>
      <c r="Q268" s="38"/>
      <c r="R268" s="38"/>
      <c r="S268" s="38"/>
      <c r="T268" s="38"/>
      <c r="U268" s="38"/>
      <c r="V268" s="38"/>
      <c r="W268" s="38"/>
      <c r="X268" s="38"/>
      <c r="Y268" s="38"/>
      <c r="Z268" s="38"/>
      <c r="AA268" s="38"/>
      <c r="AB268" s="38"/>
      <c r="AC268" s="38"/>
      <c r="AD268" s="38"/>
      <c r="AE268" s="38"/>
    </row>
    <row r="269" spans="3:31" ht="12.75" customHeight="1">
      <c r="I269" s="38"/>
      <c r="J269" s="38"/>
      <c r="L269" s="38"/>
      <c r="M269" s="38"/>
      <c r="N269" s="38"/>
      <c r="O269" s="38"/>
      <c r="P269" s="38"/>
      <c r="Q269" s="38"/>
      <c r="R269" s="38"/>
      <c r="S269" s="38"/>
      <c r="T269" s="38"/>
      <c r="U269" s="38"/>
      <c r="V269" s="38"/>
      <c r="W269" s="38"/>
      <c r="X269" s="38"/>
      <c r="Y269" s="38"/>
      <c r="Z269" s="38"/>
      <c r="AA269" s="38"/>
      <c r="AB269" s="38"/>
      <c r="AC269" s="38"/>
      <c r="AD269" s="38"/>
      <c r="AE269" s="38"/>
    </row>
    <row r="270" spans="3:31" ht="12.75" customHeight="1">
      <c r="I270" s="38"/>
      <c r="J270" s="38"/>
      <c r="L270" s="38"/>
      <c r="M270" s="38"/>
      <c r="N270" s="38"/>
      <c r="O270" s="38"/>
      <c r="P270" s="38"/>
      <c r="Q270" s="38"/>
      <c r="R270" s="38"/>
      <c r="S270" s="38"/>
      <c r="T270" s="38"/>
      <c r="U270" s="38"/>
      <c r="V270" s="38"/>
      <c r="W270" s="38"/>
      <c r="X270" s="38"/>
      <c r="Y270" s="38"/>
      <c r="Z270" s="38"/>
      <c r="AA270" s="38"/>
      <c r="AB270" s="38"/>
      <c r="AC270" s="38"/>
      <c r="AD270" s="38"/>
      <c r="AE270" s="38"/>
    </row>
    <row r="271" spans="3:31" ht="12.75" customHeight="1">
      <c r="I271" s="44"/>
      <c r="J271" s="44"/>
      <c r="L271" s="44"/>
      <c r="M271" s="44"/>
      <c r="N271" s="44"/>
      <c r="O271" s="44"/>
      <c r="P271" s="44"/>
      <c r="Q271" s="44"/>
      <c r="R271" s="44"/>
      <c r="S271" s="44"/>
      <c r="T271" s="44"/>
      <c r="U271" s="44"/>
      <c r="V271" s="44"/>
      <c r="W271" s="44"/>
      <c r="X271" s="44"/>
      <c r="Y271" s="44"/>
      <c r="Z271" s="44"/>
      <c r="AA271" s="44"/>
      <c r="AB271" s="44"/>
      <c r="AC271" s="44"/>
      <c r="AD271" s="44"/>
      <c r="AE271" s="44"/>
    </row>
    <row r="272" spans="3:31" ht="12.75" customHeight="1">
      <c r="C272" s="37"/>
      <c r="D272" s="37"/>
      <c r="E272" s="37"/>
      <c r="F272" s="37"/>
      <c r="G272" s="37"/>
      <c r="H272" s="38"/>
      <c r="I272" s="38"/>
      <c r="J272" s="37"/>
      <c r="K272" s="38"/>
      <c r="M272" s="37"/>
      <c r="N272" s="37"/>
      <c r="O272" s="37"/>
      <c r="P272" s="37"/>
      <c r="Q272" s="37"/>
      <c r="R272" s="37"/>
      <c r="S272" s="37"/>
      <c r="T272" s="37"/>
      <c r="U272" s="37"/>
      <c r="V272" s="37"/>
      <c r="W272" s="37"/>
      <c r="X272" s="37"/>
      <c r="Y272" s="37"/>
      <c r="Z272" s="37"/>
      <c r="AA272" s="37"/>
      <c r="AB272" s="37"/>
      <c r="AC272" s="37"/>
      <c r="AD272" s="37"/>
      <c r="AE272" s="37"/>
    </row>
    <row r="273" spans="2:31" ht="12.75" customHeight="1">
      <c r="B273" s="202"/>
      <c r="C273" s="37"/>
      <c r="D273" s="37"/>
      <c r="E273" s="37"/>
      <c r="F273" s="37"/>
      <c r="G273" s="37"/>
      <c r="H273" s="38"/>
      <c r="I273" s="38"/>
      <c r="K273" s="38"/>
      <c r="M273" s="37"/>
      <c r="N273" s="37"/>
      <c r="O273" s="37"/>
      <c r="P273" s="37"/>
      <c r="Q273" s="37"/>
      <c r="R273" s="37"/>
      <c r="S273" s="37"/>
      <c r="T273" s="37"/>
      <c r="U273" s="37"/>
      <c r="V273" s="37"/>
      <c r="W273" s="37"/>
      <c r="X273" s="37"/>
      <c r="Y273" s="37"/>
      <c r="Z273" s="37"/>
      <c r="AA273" s="37"/>
      <c r="AB273" s="37"/>
      <c r="AC273" s="37"/>
      <c r="AD273" s="37"/>
      <c r="AE273" s="37"/>
    </row>
    <row r="274" spans="2:31" ht="12.75" customHeight="1">
      <c r="C274" s="37"/>
      <c r="D274" s="37"/>
      <c r="E274" s="37"/>
      <c r="F274" s="37"/>
      <c r="G274" s="37"/>
      <c r="H274" s="38"/>
      <c r="I274" s="38"/>
      <c r="J274" s="37"/>
      <c r="K274" s="38"/>
      <c r="M274" s="37"/>
      <c r="N274" s="37"/>
      <c r="O274" s="37"/>
      <c r="P274" s="37"/>
      <c r="Q274" s="37"/>
      <c r="R274" s="37"/>
      <c r="S274" s="37"/>
      <c r="T274" s="37"/>
      <c r="U274" s="37"/>
      <c r="V274" s="37"/>
      <c r="W274" s="37"/>
      <c r="X274" s="37"/>
      <c r="Y274" s="37"/>
      <c r="Z274" s="37"/>
      <c r="AA274" s="37"/>
      <c r="AB274" s="37"/>
      <c r="AC274" s="37"/>
      <c r="AD274" s="37"/>
      <c r="AE274" s="37"/>
    </row>
    <row r="275" spans="2:31" ht="12.75" customHeight="1">
      <c r="C275" s="37"/>
      <c r="D275" s="37"/>
      <c r="E275" s="37"/>
      <c r="F275" s="37"/>
      <c r="G275" s="37"/>
      <c r="H275" s="38"/>
      <c r="I275" s="38"/>
      <c r="J275" s="37"/>
      <c r="K275" s="38"/>
      <c r="M275" s="37"/>
      <c r="N275" s="37"/>
      <c r="O275" s="37"/>
      <c r="P275" s="37"/>
      <c r="Q275" s="37"/>
      <c r="R275" s="37"/>
      <c r="S275" s="37"/>
      <c r="T275" s="37"/>
      <c r="U275" s="37"/>
      <c r="V275" s="37"/>
      <c r="W275" s="37"/>
      <c r="X275" s="37"/>
      <c r="Y275" s="37"/>
      <c r="Z275" s="37"/>
      <c r="AA275" s="37"/>
      <c r="AB275" s="37"/>
      <c r="AC275" s="37"/>
      <c r="AD275" s="37"/>
      <c r="AE275" s="37"/>
    </row>
    <row r="276" spans="2:31" ht="12.75" customHeight="1">
      <c r="C276" s="37"/>
      <c r="D276" s="37"/>
      <c r="E276" s="37"/>
      <c r="F276" s="37"/>
      <c r="G276" s="37"/>
      <c r="H276" s="38"/>
      <c r="I276" s="38"/>
      <c r="J276" s="37"/>
      <c r="K276" s="38"/>
      <c r="M276" s="37"/>
      <c r="N276" s="37"/>
      <c r="O276" s="37"/>
      <c r="P276" s="37"/>
      <c r="Q276" s="37"/>
      <c r="R276" s="37"/>
      <c r="S276" s="37"/>
      <c r="T276" s="37"/>
      <c r="U276" s="37"/>
      <c r="V276" s="37"/>
      <c r="W276" s="37"/>
      <c r="X276" s="37"/>
      <c r="Y276" s="37"/>
      <c r="Z276" s="37"/>
      <c r="AA276" s="37"/>
      <c r="AB276" s="37"/>
      <c r="AC276" s="37"/>
      <c r="AD276" s="37"/>
      <c r="AE276" s="37"/>
    </row>
    <row r="277" spans="2:31" ht="12.75" customHeight="1">
      <c r="C277" s="37"/>
      <c r="D277" s="37"/>
      <c r="E277" s="37"/>
      <c r="F277" s="37"/>
      <c r="G277" s="37"/>
      <c r="H277" s="38"/>
      <c r="I277" s="38"/>
      <c r="J277" s="37"/>
      <c r="K277" s="38"/>
      <c r="M277" s="37"/>
      <c r="N277" s="37"/>
      <c r="O277" s="37"/>
      <c r="P277" s="37"/>
      <c r="Q277" s="37"/>
      <c r="R277" s="37"/>
      <c r="S277" s="37"/>
      <c r="T277" s="37"/>
      <c r="U277" s="37"/>
      <c r="V277" s="37"/>
      <c r="W277" s="37"/>
      <c r="X277" s="37"/>
      <c r="Y277" s="37"/>
      <c r="Z277" s="37"/>
      <c r="AA277" s="37"/>
      <c r="AB277" s="37"/>
      <c r="AC277" s="37"/>
      <c r="AD277" s="37"/>
      <c r="AE277" s="37"/>
    </row>
    <row r="278" spans="2:31" ht="12.75" customHeight="1">
      <c r="C278" s="37"/>
      <c r="D278" s="37"/>
      <c r="E278" s="37"/>
      <c r="F278" s="37"/>
      <c r="G278" s="37"/>
      <c r="H278" s="38"/>
      <c r="I278" s="38"/>
      <c r="J278" s="37"/>
      <c r="K278" s="38"/>
      <c r="M278" s="37"/>
      <c r="N278" s="37"/>
      <c r="O278" s="37"/>
      <c r="P278" s="37"/>
      <c r="Q278" s="37"/>
      <c r="R278" s="37"/>
      <c r="S278" s="37"/>
      <c r="T278" s="37"/>
      <c r="U278" s="37"/>
      <c r="V278" s="37"/>
      <c r="W278" s="37"/>
      <c r="X278" s="37"/>
      <c r="Y278" s="37"/>
      <c r="Z278" s="37"/>
      <c r="AA278" s="37"/>
      <c r="AB278" s="37"/>
      <c r="AC278" s="37"/>
      <c r="AD278" s="37"/>
      <c r="AE278" s="37"/>
    </row>
    <row r="279" spans="2:31" ht="12.75" customHeight="1">
      <c r="C279" s="37"/>
      <c r="D279" s="37"/>
      <c r="E279" s="37"/>
      <c r="F279" s="37"/>
      <c r="G279" s="37"/>
      <c r="H279" s="38"/>
      <c r="I279" s="38"/>
      <c r="J279" s="37"/>
      <c r="K279" s="38"/>
      <c r="M279" s="37"/>
      <c r="N279" s="37"/>
      <c r="O279" s="37"/>
      <c r="P279" s="37"/>
      <c r="Q279" s="37"/>
      <c r="R279" s="37"/>
      <c r="S279" s="37"/>
      <c r="T279" s="37"/>
      <c r="U279" s="37"/>
      <c r="V279" s="37"/>
      <c r="W279" s="37"/>
      <c r="X279" s="37"/>
      <c r="Y279" s="37"/>
      <c r="Z279" s="37"/>
      <c r="AA279" s="37"/>
      <c r="AB279" s="37"/>
      <c r="AC279" s="37"/>
      <c r="AD279" s="37"/>
      <c r="AE279" s="37"/>
    </row>
    <row r="280" spans="2:31" ht="12.75" customHeight="1">
      <c r="C280" s="37"/>
      <c r="D280" s="37"/>
      <c r="E280" s="37"/>
      <c r="F280" s="37"/>
      <c r="G280" s="37"/>
      <c r="H280" s="38"/>
      <c r="I280" s="38"/>
      <c r="J280" s="37"/>
      <c r="K280" s="38"/>
      <c r="M280" s="37"/>
      <c r="N280" s="37"/>
      <c r="O280" s="37"/>
      <c r="P280" s="37"/>
      <c r="Q280" s="37"/>
      <c r="R280" s="37"/>
      <c r="S280" s="37"/>
      <c r="T280" s="37"/>
      <c r="U280" s="37"/>
      <c r="V280" s="37"/>
      <c r="W280" s="37"/>
      <c r="X280" s="37"/>
      <c r="Y280" s="37"/>
      <c r="Z280" s="37"/>
      <c r="AA280" s="37"/>
      <c r="AB280" s="37"/>
      <c r="AC280" s="37"/>
      <c r="AD280" s="37"/>
      <c r="AE280" s="37"/>
    </row>
    <row r="281" spans="2:31" ht="12.75" customHeight="1">
      <c r="C281" s="37"/>
      <c r="D281" s="37"/>
      <c r="E281" s="37"/>
      <c r="F281" s="37"/>
      <c r="G281" s="37"/>
      <c r="H281" s="38"/>
      <c r="I281" s="38"/>
      <c r="J281" s="37"/>
      <c r="K281" s="38"/>
      <c r="M281" s="37"/>
      <c r="N281" s="37"/>
      <c r="O281" s="37"/>
      <c r="P281" s="37"/>
      <c r="Q281" s="37"/>
      <c r="R281" s="37"/>
      <c r="S281" s="37"/>
      <c r="T281" s="37"/>
      <c r="U281" s="37"/>
      <c r="V281" s="37"/>
      <c r="W281" s="37"/>
      <c r="X281" s="37"/>
      <c r="Y281" s="37"/>
      <c r="Z281" s="37"/>
      <c r="AA281" s="37"/>
      <c r="AB281" s="37"/>
      <c r="AC281" s="37"/>
      <c r="AD281" s="37"/>
      <c r="AE281" s="37"/>
    </row>
    <row r="282" spans="2:31" ht="12.75" customHeight="1">
      <c r="C282" s="37"/>
      <c r="D282" s="37"/>
      <c r="E282" s="37"/>
      <c r="F282" s="37"/>
      <c r="G282" s="37"/>
      <c r="H282" s="38"/>
      <c r="I282" s="44"/>
      <c r="J282" s="37"/>
      <c r="K282" s="38"/>
      <c r="M282" s="37"/>
      <c r="N282" s="37"/>
      <c r="O282" s="37"/>
      <c r="P282" s="37"/>
      <c r="Q282" s="37"/>
      <c r="R282" s="37"/>
      <c r="S282" s="37"/>
      <c r="T282" s="37"/>
      <c r="U282" s="37"/>
      <c r="V282" s="37"/>
      <c r="W282" s="37"/>
      <c r="X282" s="37"/>
      <c r="Y282" s="37"/>
      <c r="Z282" s="37"/>
      <c r="AA282" s="37"/>
      <c r="AB282" s="37"/>
      <c r="AC282" s="37"/>
      <c r="AD282" s="37"/>
      <c r="AE282" s="37"/>
    </row>
    <row r="283" spans="2:31" ht="12.75" customHeight="1">
      <c r="C283" s="37"/>
      <c r="D283" s="37"/>
      <c r="E283" s="37"/>
      <c r="F283" s="37"/>
      <c r="G283" s="37"/>
      <c r="H283" s="38"/>
      <c r="I283" s="38"/>
      <c r="J283" s="37"/>
      <c r="K283" s="38"/>
      <c r="M283" s="37"/>
      <c r="N283" s="37"/>
      <c r="O283" s="37"/>
      <c r="P283" s="37"/>
      <c r="Q283" s="37"/>
      <c r="R283" s="37"/>
      <c r="S283" s="37"/>
      <c r="T283" s="37"/>
      <c r="U283" s="37"/>
      <c r="V283" s="37"/>
      <c r="W283" s="37"/>
      <c r="X283" s="37"/>
      <c r="Y283" s="37"/>
      <c r="Z283" s="37"/>
      <c r="AA283" s="37"/>
      <c r="AB283" s="37"/>
      <c r="AC283" s="37"/>
      <c r="AD283" s="37"/>
      <c r="AE283" s="37"/>
    </row>
    <row r="284" spans="2:31" ht="12.75" customHeight="1">
      <c r="C284" s="37"/>
      <c r="D284" s="37"/>
      <c r="E284" s="37"/>
      <c r="F284" s="37"/>
      <c r="G284" s="37"/>
      <c r="H284" s="38"/>
      <c r="I284" s="44"/>
      <c r="J284" s="37"/>
      <c r="K284" s="38"/>
      <c r="M284" s="37"/>
      <c r="N284" s="37"/>
      <c r="O284" s="37"/>
      <c r="P284" s="37"/>
      <c r="Q284" s="37"/>
      <c r="R284" s="37"/>
      <c r="S284" s="37"/>
      <c r="T284" s="37"/>
      <c r="U284" s="37"/>
      <c r="V284" s="37"/>
      <c r="W284" s="37"/>
      <c r="X284" s="37"/>
      <c r="Y284" s="37"/>
      <c r="Z284" s="37"/>
      <c r="AA284" s="37"/>
      <c r="AB284" s="37"/>
      <c r="AC284" s="37"/>
      <c r="AD284" s="37"/>
      <c r="AE284" s="37"/>
    </row>
    <row r="285" spans="2:31" ht="12.75" customHeight="1">
      <c r="C285" s="37"/>
      <c r="D285" s="37"/>
      <c r="E285" s="37"/>
      <c r="F285" s="37"/>
      <c r="G285" s="37"/>
      <c r="H285" s="38"/>
      <c r="I285" s="44"/>
      <c r="J285" s="37"/>
      <c r="K285" s="38"/>
      <c r="M285" s="37"/>
      <c r="N285" s="37"/>
      <c r="O285" s="37"/>
      <c r="P285" s="37"/>
      <c r="Q285" s="37"/>
      <c r="R285" s="37"/>
      <c r="S285" s="37"/>
      <c r="T285" s="37"/>
      <c r="U285" s="37"/>
      <c r="V285" s="37"/>
      <c r="W285" s="37"/>
      <c r="X285" s="37"/>
      <c r="Y285" s="37"/>
      <c r="Z285" s="37"/>
      <c r="AA285" s="37"/>
      <c r="AB285" s="37"/>
      <c r="AC285" s="37"/>
      <c r="AD285" s="37"/>
      <c r="AE285" s="37"/>
    </row>
    <row r="286" spans="2:31" ht="12.75" customHeight="1">
      <c r="C286" s="37"/>
      <c r="D286" s="37"/>
      <c r="E286" s="37"/>
      <c r="F286" s="37"/>
      <c r="G286" s="37"/>
      <c r="H286" s="38"/>
      <c r="I286" s="44"/>
      <c r="J286" s="37"/>
      <c r="K286" s="38"/>
      <c r="M286" s="37"/>
      <c r="N286" s="37"/>
      <c r="O286" s="37"/>
      <c r="P286" s="37"/>
      <c r="Q286" s="37"/>
      <c r="R286" s="37"/>
      <c r="S286" s="37"/>
      <c r="T286" s="37"/>
      <c r="U286" s="37"/>
      <c r="V286" s="37"/>
      <c r="W286" s="37"/>
      <c r="X286" s="37"/>
      <c r="Y286" s="37"/>
      <c r="Z286" s="37"/>
      <c r="AA286" s="37"/>
      <c r="AB286" s="37"/>
      <c r="AC286" s="37"/>
      <c r="AD286" s="37"/>
      <c r="AE286" s="37"/>
    </row>
    <row r="287" spans="2:31" ht="12.75" customHeight="1">
      <c r="C287" s="37"/>
      <c r="D287" s="37"/>
      <c r="E287" s="37"/>
      <c r="F287" s="37"/>
      <c r="G287" s="37"/>
      <c r="H287" s="38"/>
      <c r="I287" s="38"/>
      <c r="J287" s="37"/>
      <c r="K287" s="38"/>
      <c r="M287" s="37"/>
      <c r="N287" s="37"/>
      <c r="O287" s="37"/>
      <c r="P287" s="37"/>
      <c r="Q287" s="37"/>
      <c r="R287" s="37"/>
      <c r="S287" s="37"/>
      <c r="T287" s="37"/>
      <c r="U287" s="37"/>
      <c r="V287" s="37"/>
      <c r="W287" s="37"/>
      <c r="X287" s="37"/>
      <c r="Y287" s="37"/>
      <c r="Z287" s="37"/>
      <c r="AA287" s="37"/>
      <c r="AB287" s="37"/>
      <c r="AC287" s="37"/>
      <c r="AD287" s="37"/>
      <c r="AE287" s="37"/>
    </row>
    <row r="288" spans="2:31" ht="12.75" customHeight="1">
      <c r="C288" s="37"/>
      <c r="D288" s="37"/>
      <c r="E288" s="37"/>
      <c r="F288" s="37"/>
      <c r="G288" s="37"/>
      <c r="H288" s="38"/>
      <c r="I288" s="44"/>
      <c r="J288" s="37"/>
      <c r="K288" s="38"/>
      <c r="M288" s="37"/>
      <c r="N288" s="37"/>
      <c r="O288" s="37"/>
      <c r="P288" s="37"/>
      <c r="Q288" s="37"/>
      <c r="R288" s="37"/>
      <c r="S288" s="37"/>
      <c r="T288" s="37"/>
      <c r="U288" s="37"/>
      <c r="V288" s="37"/>
      <c r="W288" s="37"/>
      <c r="X288" s="37"/>
      <c r="Y288" s="37"/>
      <c r="Z288" s="37"/>
      <c r="AA288" s="37"/>
      <c r="AB288" s="37"/>
      <c r="AC288" s="37"/>
      <c r="AD288" s="37"/>
      <c r="AE288" s="37"/>
    </row>
    <row r="289" spans="2:31" ht="12.75" customHeight="1">
      <c r="C289" s="37"/>
      <c r="D289" s="37"/>
      <c r="E289" s="37"/>
      <c r="F289" s="37"/>
      <c r="G289" s="37"/>
      <c r="H289" s="38"/>
      <c r="I289" s="44"/>
      <c r="J289" s="37"/>
      <c r="K289" s="38"/>
      <c r="M289" s="37"/>
      <c r="N289" s="37"/>
      <c r="O289" s="37"/>
      <c r="P289" s="37"/>
      <c r="Q289" s="37"/>
      <c r="R289" s="37"/>
      <c r="S289" s="37"/>
      <c r="T289" s="37"/>
      <c r="U289" s="37"/>
      <c r="V289" s="37"/>
      <c r="W289" s="37"/>
      <c r="X289" s="37"/>
      <c r="Y289" s="37"/>
      <c r="Z289" s="37"/>
      <c r="AA289" s="37"/>
      <c r="AB289" s="37"/>
      <c r="AC289" s="37"/>
      <c r="AD289" s="37"/>
      <c r="AE289" s="37"/>
    </row>
    <row r="290" spans="2:31" ht="12.75" customHeight="1">
      <c r="C290" s="37"/>
      <c r="D290" s="37"/>
      <c r="E290" s="37"/>
      <c r="F290" s="37"/>
      <c r="G290" s="37"/>
      <c r="H290" s="38"/>
      <c r="I290" s="38"/>
      <c r="J290" s="37"/>
      <c r="K290" s="38"/>
      <c r="M290" s="37"/>
      <c r="N290" s="37"/>
      <c r="O290" s="37"/>
      <c r="P290" s="37"/>
      <c r="Q290" s="37"/>
      <c r="R290" s="37"/>
      <c r="S290" s="37"/>
      <c r="T290" s="37"/>
      <c r="U290" s="37"/>
      <c r="V290" s="37"/>
      <c r="W290" s="37"/>
      <c r="X290" s="37"/>
      <c r="Y290" s="37"/>
      <c r="Z290" s="37"/>
      <c r="AA290" s="37"/>
      <c r="AB290" s="37"/>
      <c r="AC290" s="37"/>
      <c r="AD290" s="37"/>
      <c r="AE290" s="37"/>
    </row>
    <row r="291" spans="2:31" ht="12.75" customHeight="1">
      <c r="C291" s="37"/>
      <c r="D291" s="37"/>
      <c r="E291" s="37"/>
      <c r="F291" s="37"/>
      <c r="G291" s="37"/>
      <c r="H291" s="38"/>
      <c r="I291" s="38"/>
      <c r="J291" s="37"/>
      <c r="K291" s="38"/>
      <c r="M291" s="37"/>
      <c r="N291" s="37"/>
      <c r="O291" s="37"/>
      <c r="P291" s="37"/>
      <c r="Q291" s="37"/>
      <c r="R291" s="37"/>
      <c r="S291" s="37"/>
      <c r="T291" s="37"/>
      <c r="U291" s="37"/>
      <c r="V291" s="37"/>
      <c r="W291" s="37"/>
      <c r="X291" s="37"/>
      <c r="Y291" s="37"/>
      <c r="Z291" s="37"/>
      <c r="AA291" s="37"/>
      <c r="AB291" s="37"/>
      <c r="AC291" s="37"/>
      <c r="AD291" s="37"/>
      <c r="AE291" s="37"/>
    </row>
    <row r="292" spans="2:31" ht="12.75" customHeight="1">
      <c r="C292" s="37"/>
      <c r="D292" s="37"/>
      <c r="E292" s="37"/>
      <c r="F292" s="37"/>
      <c r="G292" s="37"/>
      <c r="H292" s="38"/>
      <c r="I292" s="38"/>
      <c r="K292" s="38"/>
      <c r="M292" s="37"/>
      <c r="N292" s="37"/>
      <c r="O292" s="37"/>
      <c r="P292" s="37"/>
      <c r="Q292" s="37"/>
      <c r="R292" s="37"/>
      <c r="S292" s="37"/>
      <c r="T292" s="37"/>
      <c r="U292" s="37"/>
      <c r="V292" s="37"/>
      <c r="W292" s="37"/>
      <c r="X292" s="37"/>
      <c r="Y292" s="37"/>
      <c r="Z292" s="37"/>
      <c r="AA292" s="37"/>
      <c r="AB292" s="37"/>
      <c r="AC292" s="37"/>
      <c r="AD292" s="37"/>
      <c r="AE292" s="37"/>
    </row>
    <row r="293" spans="2:31" ht="12.75" customHeight="1">
      <c r="C293" s="37"/>
      <c r="D293" s="37"/>
      <c r="E293" s="37"/>
      <c r="F293" s="37"/>
      <c r="G293" s="37"/>
      <c r="H293" s="38"/>
      <c r="I293" s="38"/>
      <c r="K293" s="38"/>
      <c r="M293" s="37"/>
      <c r="N293" s="37"/>
      <c r="O293" s="37"/>
      <c r="P293" s="37"/>
      <c r="Q293" s="37"/>
      <c r="R293" s="37"/>
      <c r="S293" s="37"/>
      <c r="T293" s="37"/>
      <c r="U293" s="37"/>
      <c r="V293" s="37"/>
      <c r="W293" s="37"/>
      <c r="X293" s="37"/>
      <c r="Y293" s="37"/>
      <c r="Z293" s="37"/>
      <c r="AA293" s="37"/>
      <c r="AB293" s="37"/>
      <c r="AC293" s="37"/>
      <c r="AD293" s="37"/>
      <c r="AE293" s="37"/>
    </row>
    <row r="294" spans="2:31" ht="12.75" customHeight="1">
      <c r="B294" s="202"/>
      <c r="C294" s="37"/>
      <c r="D294" s="37"/>
      <c r="E294" s="37"/>
      <c r="F294" s="37"/>
      <c r="G294" s="37"/>
      <c r="H294" s="38"/>
      <c r="I294" s="44"/>
      <c r="J294" s="37"/>
      <c r="K294" s="38"/>
      <c r="L294" s="37"/>
      <c r="M294" s="37"/>
      <c r="N294" s="37"/>
      <c r="O294" s="37"/>
      <c r="P294" s="37"/>
      <c r="Q294" s="37"/>
      <c r="R294" s="37"/>
      <c r="S294" s="37"/>
      <c r="T294" s="37"/>
      <c r="U294" s="37"/>
      <c r="V294" s="37"/>
      <c r="W294" s="37"/>
      <c r="X294" s="37"/>
      <c r="Y294" s="37"/>
      <c r="Z294" s="37"/>
      <c r="AA294" s="37"/>
      <c r="AB294" s="37"/>
      <c r="AC294" s="37"/>
      <c r="AD294" s="37"/>
      <c r="AE294" s="37"/>
    </row>
    <row r="295" spans="2:31" ht="12.75" customHeight="1">
      <c r="C295" s="37"/>
      <c r="D295" s="37"/>
      <c r="E295" s="37"/>
      <c r="F295" s="37"/>
      <c r="G295" s="37"/>
      <c r="I295" s="37"/>
      <c r="L295" s="37"/>
    </row>
    <row r="296" spans="2:31" ht="12.75" customHeight="1">
      <c r="B296" s="202"/>
      <c r="C296" s="37"/>
      <c r="D296" s="37"/>
      <c r="E296" s="37"/>
      <c r="F296" s="37"/>
      <c r="G296" s="37"/>
      <c r="I296" s="37"/>
      <c r="J296" s="37"/>
      <c r="L296" s="37"/>
      <c r="M296" s="37"/>
      <c r="N296" s="37"/>
      <c r="O296" s="37"/>
      <c r="P296" s="37"/>
      <c r="Q296" s="37"/>
      <c r="R296" s="37"/>
      <c r="S296" s="37"/>
      <c r="T296" s="37"/>
      <c r="U296" s="37"/>
      <c r="V296" s="37"/>
      <c r="W296" s="37"/>
      <c r="X296" s="37"/>
      <c r="Y296" s="37"/>
      <c r="Z296" s="37"/>
      <c r="AA296" s="37"/>
      <c r="AB296" s="37"/>
      <c r="AC296" s="37"/>
      <c r="AD296" s="37"/>
      <c r="AE296" s="37"/>
    </row>
    <row r="297" spans="2:31" ht="12.75" customHeight="1">
      <c r="B297" s="202"/>
      <c r="C297" s="37"/>
      <c r="D297" s="37"/>
      <c r="E297" s="37"/>
      <c r="F297" s="37"/>
      <c r="G297" s="37"/>
      <c r="I297" s="37"/>
      <c r="J297" s="37"/>
      <c r="L297" s="37"/>
      <c r="M297" s="37"/>
      <c r="N297" s="37"/>
      <c r="O297" s="37"/>
      <c r="P297" s="37"/>
      <c r="Q297" s="37"/>
      <c r="R297" s="37"/>
      <c r="S297" s="37"/>
      <c r="T297" s="37"/>
      <c r="U297" s="37"/>
      <c r="V297" s="37"/>
      <c r="W297" s="37"/>
      <c r="X297" s="37"/>
      <c r="Y297" s="37"/>
      <c r="Z297" s="37"/>
      <c r="AA297" s="37"/>
      <c r="AB297" s="37"/>
      <c r="AC297" s="37"/>
      <c r="AD297" s="37"/>
      <c r="AE297" s="37"/>
    </row>
    <row r="298" spans="2:31" ht="12.75" customHeight="1">
      <c r="B298" s="202"/>
      <c r="C298" s="37"/>
      <c r="D298" s="37"/>
      <c r="E298" s="37"/>
      <c r="F298" s="37"/>
      <c r="G298" s="37"/>
      <c r="I298" s="37"/>
      <c r="J298" s="37"/>
      <c r="L298" s="37"/>
      <c r="M298" s="37"/>
      <c r="N298" s="37"/>
      <c r="O298" s="37"/>
      <c r="P298" s="37"/>
      <c r="Q298" s="37"/>
      <c r="R298" s="37"/>
      <c r="S298" s="37"/>
      <c r="T298" s="37"/>
      <c r="U298" s="37"/>
      <c r="V298" s="37"/>
      <c r="W298" s="37"/>
      <c r="X298" s="37"/>
      <c r="Y298" s="37"/>
      <c r="Z298" s="37"/>
      <c r="AA298" s="37"/>
      <c r="AB298" s="37"/>
      <c r="AC298" s="37"/>
      <c r="AD298" s="37"/>
      <c r="AE298" s="37"/>
    </row>
    <row r="299" spans="2:31" ht="12.75" customHeight="1">
      <c r="C299" s="37"/>
      <c r="D299" s="37"/>
      <c r="E299" s="37"/>
      <c r="F299" s="37"/>
      <c r="G299" s="37"/>
      <c r="I299" s="37"/>
      <c r="J299" s="37"/>
      <c r="L299" s="37"/>
      <c r="M299" s="37"/>
      <c r="N299" s="37"/>
      <c r="O299" s="37"/>
      <c r="P299" s="37"/>
      <c r="Q299" s="37"/>
      <c r="R299" s="37"/>
      <c r="S299" s="37"/>
      <c r="T299" s="37"/>
      <c r="U299" s="37"/>
      <c r="V299" s="37"/>
      <c r="W299" s="37"/>
      <c r="X299" s="37"/>
      <c r="Y299" s="37"/>
      <c r="Z299" s="37"/>
      <c r="AA299" s="37"/>
      <c r="AB299" s="37"/>
      <c r="AC299" s="37"/>
      <c r="AD299" s="37"/>
      <c r="AE299" s="37"/>
    </row>
    <row r="300" spans="2:31" ht="12.75" customHeight="1">
      <c r="C300" s="37"/>
      <c r="D300" s="37"/>
      <c r="E300" s="37"/>
      <c r="F300" s="37"/>
      <c r="G300" s="37"/>
      <c r="I300" s="37"/>
      <c r="J300" s="37"/>
      <c r="L300" s="37"/>
      <c r="M300" s="37"/>
      <c r="N300" s="37"/>
      <c r="O300" s="37"/>
      <c r="P300" s="37"/>
      <c r="Q300" s="37"/>
      <c r="R300" s="37"/>
      <c r="S300" s="37"/>
      <c r="T300" s="37"/>
      <c r="U300" s="37"/>
      <c r="V300" s="37"/>
      <c r="W300" s="37"/>
      <c r="X300" s="37"/>
      <c r="Y300" s="37"/>
      <c r="Z300" s="37"/>
      <c r="AA300" s="37"/>
      <c r="AB300" s="37"/>
      <c r="AC300" s="37"/>
      <c r="AD300" s="37"/>
      <c r="AE300" s="37"/>
    </row>
    <row r="301" spans="2:31" ht="12.75" customHeight="1">
      <c r="B301" s="202"/>
      <c r="C301" s="37"/>
      <c r="D301" s="37"/>
      <c r="E301" s="37"/>
      <c r="F301" s="37"/>
      <c r="G301" s="37"/>
      <c r="I301" s="37"/>
      <c r="J301" s="37"/>
      <c r="L301" s="37"/>
    </row>
    <row r="302" spans="2:31" ht="12.75" customHeight="1">
      <c r="B302" s="202"/>
      <c r="C302" s="37"/>
      <c r="D302" s="37"/>
      <c r="E302" s="37"/>
      <c r="F302" s="37"/>
      <c r="G302" s="37"/>
      <c r="I302" s="37"/>
      <c r="J302" s="37"/>
      <c r="L302" s="37"/>
      <c r="M302" s="37"/>
      <c r="N302" s="37"/>
      <c r="O302" s="37"/>
      <c r="P302" s="37"/>
      <c r="Q302" s="37"/>
      <c r="R302" s="37"/>
      <c r="S302" s="37"/>
      <c r="T302" s="37"/>
      <c r="U302" s="37"/>
      <c r="V302" s="37"/>
      <c r="W302" s="37"/>
      <c r="X302" s="37"/>
      <c r="Y302" s="37"/>
      <c r="Z302" s="37"/>
      <c r="AA302" s="37"/>
      <c r="AB302" s="37"/>
      <c r="AC302" s="37"/>
      <c r="AD302" s="37"/>
      <c r="AE302" s="37"/>
    </row>
    <row r="303" spans="2:31" ht="12.75" customHeight="1">
      <c r="B303" s="202"/>
      <c r="C303" s="37"/>
      <c r="D303" s="37"/>
      <c r="E303" s="37"/>
      <c r="F303" s="37"/>
      <c r="G303" s="37"/>
      <c r="I303" s="37"/>
      <c r="J303" s="37"/>
      <c r="L303" s="37"/>
      <c r="M303" s="37"/>
      <c r="N303" s="37"/>
      <c r="O303" s="37"/>
      <c r="P303" s="37"/>
      <c r="Q303" s="37"/>
      <c r="R303" s="37"/>
      <c r="S303" s="37"/>
      <c r="T303" s="37"/>
      <c r="U303" s="37"/>
      <c r="V303" s="37"/>
      <c r="W303" s="37"/>
      <c r="X303" s="37"/>
      <c r="Y303" s="37"/>
      <c r="Z303" s="37"/>
      <c r="AA303" s="37"/>
      <c r="AB303" s="37"/>
      <c r="AC303" s="37"/>
      <c r="AD303" s="37"/>
      <c r="AE303" s="37"/>
    </row>
    <row r="304" spans="2:31" ht="12.75" customHeight="1">
      <c r="B304" s="202"/>
      <c r="C304" s="37"/>
      <c r="D304" s="37"/>
      <c r="E304" s="37"/>
      <c r="F304" s="37"/>
      <c r="G304" s="37"/>
      <c r="I304" s="37"/>
      <c r="J304" s="37"/>
      <c r="L304" s="37"/>
      <c r="M304" s="37"/>
      <c r="N304" s="37"/>
      <c r="O304" s="37"/>
      <c r="P304" s="37"/>
      <c r="Q304" s="37"/>
      <c r="R304" s="37"/>
      <c r="S304" s="37"/>
      <c r="T304" s="37"/>
      <c r="U304" s="37"/>
      <c r="V304" s="37"/>
      <c r="W304" s="37"/>
      <c r="X304" s="37"/>
      <c r="Y304" s="37"/>
      <c r="Z304" s="37"/>
      <c r="AA304" s="37"/>
      <c r="AB304" s="37"/>
      <c r="AC304" s="37"/>
      <c r="AD304" s="37"/>
      <c r="AE304" s="37"/>
    </row>
    <row r="305" spans="2:31" ht="12.75" customHeight="1">
      <c r="B305" s="202"/>
      <c r="C305" s="37"/>
      <c r="D305" s="37"/>
      <c r="E305" s="37"/>
      <c r="F305" s="37"/>
      <c r="G305" s="37"/>
      <c r="I305" s="37"/>
      <c r="J305" s="37"/>
      <c r="L305" s="37"/>
      <c r="M305" s="37"/>
      <c r="N305" s="37"/>
      <c r="O305" s="37"/>
      <c r="P305" s="37"/>
      <c r="Q305" s="37"/>
      <c r="R305" s="37"/>
      <c r="S305" s="37"/>
      <c r="T305" s="37"/>
      <c r="U305" s="37"/>
      <c r="V305" s="37"/>
      <c r="W305" s="37"/>
      <c r="X305" s="37"/>
      <c r="Y305" s="37"/>
      <c r="Z305" s="37"/>
      <c r="AA305" s="37"/>
      <c r="AB305" s="37"/>
      <c r="AC305" s="37"/>
      <c r="AD305" s="37"/>
      <c r="AE305" s="37"/>
    </row>
    <row r="306" spans="2:31" ht="12.75" customHeight="1">
      <c r="C306" s="37"/>
      <c r="D306" s="37"/>
      <c r="E306" s="37"/>
      <c r="F306" s="37"/>
      <c r="G306" s="37"/>
      <c r="I306" s="37"/>
      <c r="J306" s="37"/>
      <c r="L306" s="37"/>
      <c r="M306" s="37"/>
      <c r="N306" s="37"/>
      <c r="O306" s="37"/>
      <c r="P306" s="37"/>
      <c r="Q306" s="37"/>
      <c r="R306" s="37"/>
      <c r="S306" s="37"/>
      <c r="T306" s="37"/>
      <c r="U306" s="37"/>
      <c r="V306" s="37"/>
      <c r="W306" s="37"/>
      <c r="X306" s="37"/>
      <c r="Y306" s="37"/>
      <c r="Z306" s="37"/>
      <c r="AA306" s="37"/>
      <c r="AB306" s="37"/>
      <c r="AC306" s="37"/>
      <c r="AD306" s="37"/>
      <c r="AE306" s="37"/>
    </row>
    <row r="307" spans="2:31" ht="12.75" customHeight="1">
      <c r="C307" s="37"/>
      <c r="D307" s="37"/>
      <c r="E307" s="37"/>
      <c r="F307" s="37"/>
      <c r="G307" s="37"/>
      <c r="I307" s="37"/>
      <c r="J307" s="37"/>
      <c r="L307" s="37"/>
      <c r="M307" s="37"/>
      <c r="N307" s="37"/>
      <c r="O307" s="37"/>
      <c r="P307" s="37"/>
      <c r="Q307" s="37"/>
      <c r="R307" s="37"/>
      <c r="S307" s="37"/>
      <c r="T307" s="37"/>
      <c r="U307" s="37"/>
      <c r="V307" s="37"/>
      <c r="W307" s="37"/>
      <c r="X307" s="37"/>
      <c r="Y307" s="37"/>
      <c r="Z307" s="37"/>
      <c r="AA307" s="37"/>
      <c r="AB307" s="37"/>
      <c r="AC307" s="37"/>
      <c r="AD307" s="37"/>
      <c r="AE307" s="37"/>
    </row>
    <row r="308" spans="2:31" ht="12.75" customHeight="1">
      <c r="C308" s="37"/>
      <c r="D308" s="37"/>
      <c r="E308" s="37"/>
      <c r="F308" s="37"/>
      <c r="G308" s="37"/>
      <c r="I308" s="37"/>
      <c r="J308" s="37"/>
      <c r="L308" s="37"/>
      <c r="M308" s="37"/>
      <c r="N308" s="37"/>
      <c r="O308" s="37"/>
      <c r="P308" s="37"/>
      <c r="Q308" s="37"/>
      <c r="R308" s="37"/>
      <c r="S308" s="37"/>
      <c r="T308" s="37"/>
      <c r="U308" s="37"/>
      <c r="V308" s="37"/>
      <c r="W308" s="37"/>
      <c r="X308" s="37"/>
      <c r="Y308" s="37"/>
      <c r="Z308" s="37"/>
      <c r="AA308" s="37"/>
      <c r="AB308" s="37"/>
      <c r="AC308" s="37"/>
      <c r="AD308" s="37"/>
      <c r="AE308" s="37"/>
    </row>
    <row r="309" spans="2:31" ht="12.75" customHeight="1">
      <c r="B309" s="202"/>
      <c r="C309" s="37"/>
      <c r="D309" s="37"/>
      <c r="E309" s="37"/>
      <c r="F309" s="37"/>
      <c r="G309" s="37"/>
      <c r="I309" s="37"/>
      <c r="J309" s="37"/>
      <c r="L309" s="37"/>
      <c r="M309" s="37"/>
      <c r="N309" s="37"/>
      <c r="O309" s="37"/>
      <c r="P309" s="37"/>
      <c r="Q309" s="37"/>
      <c r="R309" s="37"/>
      <c r="S309" s="37"/>
      <c r="T309" s="37"/>
      <c r="U309" s="37"/>
      <c r="V309" s="37"/>
      <c r="W309" s="37"/>
      <c r="X309" s="37"/>
      <c r="Y309" s="37"/>
      <c r="Z309" s="37"/>
      <c r="AA309" s="37"/>
      <c r="AB309" s="37"/>
      <c r="AC309" s="37"/>
      <c r="AD309" s="37"/>
      <c r="AE309" s="37"/>
    </row>
    <row r="310" spans="2:31" ht="12.75" customHeight="1">
      <c r="B310" s="202"/>
      <c r="C310" s="37"/>
      <c r="D310" s="37"/>
      <c r="E310" s="37"/>
      <c r="F310" s="37"/>
      <c r="G310" s="37"/>
      <c r="I310" s="37"/>
      <c r="J310" s="37"/>
      <c r="L310" s="37"/>
      <c r="M310" s="37"/>
      <c r="N310" s="37"/>
      <c r="O310" s="37"/>
      <c r="P310" s="37"/>
      <c r="Q310" s="37"/>
      <c r="R310" s="37"/>
      <c r="S310" s="37"/>
      <c r="T310" s="37"/>
      <c r="U310" s="37"/>
      <c r="V310" s="37"/>
      <c r="W310" s="37"/>
      <c r="X310" s="37"/>
      <c r="Y310" s="37"/>
      <c r="Z310" s="37"/>
      <c r="AA310" s="37"/>
      <c r="AB310" s="37"/>
      <c r="AC310" s="37"/>
      <c r="AD310" s="37"/>
      <c r="AE310" s="37"/>
    </row>
    <row r="311" spans="2:31" ht="12.75" customHeight="1">
      <c r="B311" s="202"/>
      <c r="C311" s="37"/>
      <c r="D311" s="37"/>
      <c r="E311" s="37"/>
      <c r="F311" s="37"/>
      <c r="G311" s="37"/>
      <c r="I311" s="37"/>
      <c r="J311" s="37"/>
      <c r="L311" s="37"/>
      <c r="M311" s="37"/>
      <c r="N311" s="37"/>
      <c r="O311" s="37"/>
      <c r="P311" s="37"/>
      <c r="Q311" s="37"/>
      <c r="R311" s="37"/>
      <c r="S311" s="37"/>
      <c r="T311" s="37"/>
      <c r="U311" s="37"/>
      <c r="V311" s="37"/>
      <c r="W311" s="37"/>
      <c r="X311" s="37"/>
      <c r="Y311" s="37"/>
      <c r="Z311" s="37"/>
      <c r="AA311" s="37"/>
      <c r="AB311" s="37"/>
      <c r="AC311" s="37"/>
      <c r="AD311" s="37"/>
      <c r="AE311" s="37"/>
    </row>
    <row r="312" spans="2:31" ht="12.75" customHeight="1">
      <c r="C312" s="37"/>
      <c r="D312" s="37"/>
      <c r="E312" s="37"/>
      <c r="F312" s="37"/>
      <c r="G312" s="37"/>
      <c r="I312" s="37"/>
      <c r="J312" s="37"/>
      <c r="L312" s="37"/>
    </row>
    <row r="313" spans="2:31" ht="12.75" customHeight="1">
      <c r="C313" s="37"/>
      <c r="D313" s="37"/>
      <c r="E313" s="37"/>
      <c r="F313" s="37"/>
      <c r="G313" s="37"/>
      <c r="I313" s="37"/>
      <c r="J313" s="37"/>
      <c r="L313" s="37"/>
    </row>
    <row r="314" spans="2:31" ht="12.75" customHeight="1">
      <c r="C314" s="37"/>
      <c r="D314" s="37"/>
      <c r="E314" s="37"/>
      <c r="F314" s="37"/>
      <c r="G314" s="37"/>
      <c r="I314" s="37"/>
      <c r="J314" s="37"/>
      <c r="L314" s="37"/>
    </row>
    <row r="315" spans="2:31" ht="12.75" customHeight="1">
      <c r="C315" s="37"/>
      <c r="D315" s="37"/>
      <c r="E315" s="37"/>
      <c r="F315" s="37"/>
      <c r="G315" s="37"/>
      <c r="I315" s="37"/>
      <c r="J315" s="37"/>
      <c r="L315" s="37"/>
    </row>
    <row r="316" spans="2:31" ht="12.75" customHeight="1">
      <c r="B316" s="202"/>
      <c r="C316" s="37"/>
      <c r="D316" s="37"/>
      <c r="E316" s="37"/>
      <c r="F316" s="37"/>
      <c r="G316" s="37"/>
      <c r="I316" s="37"/>
      <c r="J316" s="37"/>
      <c r="L316" s="37"/>
      <c r="M316" s="37"/>
      <c r="N316" s="37"/>
      <c r="O316" s="37"/>
      <c r="P316" s="37"/>
      <c r="Q316" s="37"/>
      <c r="R316" s="37"/>
      <c r="S316" s="37"/>
      <c r="T316" s="37"/>
      <c r="U316" s="37"/>
      <c r="V316" s="37"/>
      <c r="W316" s="37"/>
      <c r="X316" s="37"/>
      <c r="Y316" s="37"/>
      <c r="Z316" s="37"/>
      <c r="AA316" s="37"/>
      <c r="AB316" s="37"/>
      <c r="AC316" s="37"/>
      <c r="AD316" s="37"/>
      <c r="AE316" s="37"/>
    </row>
    <row r="317" spans="2:31" ht="12.75" customHeight="1">
      <c r="C317" s="37"/>
      <c r="D317" s="37"/>
      <c r="E317" s="37"/>
      <c r="F317" s="37"/>
      <c r="G317" s="37"/>
      <c r="H317" s="37"/>
    </row>
    <row r="318" spans="2:31" ht="12.75" customHeight="1">
      <c r="C318" s="37"/>
      <c r="D318" s="37"/>
      <c r="E318" s="37"/>
      <c r="F318" s="37"/>
      <c r="G318" s="37"/>
      <c r="H318" s="37"/>
      <c r="J318" s="37"/>
      <c r="K318" s="37"/>
    </row>
    <row r="319" spans="2:31" ht="12.75" customHeight="1">
      <c r="C319" s="37"/>
      <c r="D319" s="37"/>
      <c r="E319" s="37"/>
      <c r="F319" s="37"/>
      <c r="G319" s="37"/>
      <c r="H319" s="37"/>
      <c r="J319" s="37"/>
      <c r="K319" s="37"/>
    </row>
    <row r="320" spans="2:31" ht="12.75" customHeight="1">
      <c r="C320" s="37"/>
      <c r="D320" s="37"/>
      <c r="E320" s="37"/>
      <c r="F320" s="37"/>
      <c r="G320" s="37"/>
      <c r="H320" s="37"/>
      <c r="J320" s="37"/>
      <c r="K320" s="37"/>
    </row>
    <row r="321" spans="2:8" ht="12.75" customHeight="1">
      <c r="B321" s="202"/>
      <c r="C321" s="37"/>
      <c r="D321" s="37"/>
      <c r="E321" s="37"/>
      <c r="F321" s="37"/>
      <c r="G321" s="37"/>
      <c r="H321" s="37"/>
    </row>
    <row r="322" spans="2:8" ht="12.75" customHeight="1">
      <c r="C322" s="37"/>
      <c r="D322" s="37"/>
      <c r="E322" s="37"/>
      <c r="F322" s="37"/>
      <c r="G322" s="37"/>
      <c r="H322" s="37"/>
    </row>
    <row r="323" spans="2:8" ht="12.75" customHeight="1">
      <c r="C323" s="37"/>
      <c r="D323" s="37"/>
      <c r="E323" s="37"/>
      <c r="F323" s="37"/>
      <c r="G323" s="37"/>
      <c r="H323" s="37"/>
    </row>
    <row r="324" spans="2:8" ht="12.75" customHeight="1">
      <c r="C324" s="37"/>
      <c r="D324" s="37"/>
      <c r="E324" s="37"/>
      <c r="F324" s="37"/>
      <c r="G324" s="37"/>
      <c r="H324" s="37"/>
    </row>
    <row r="325" spans="2:8" ht="12.75" customHeight="1">
      <c r="C325" s="37"/>
      <c r="D325" s="37"/>
      <c r="E325" s="37"/>
      <c r="F325" s="37"/>
      <c r="G325" s="37"/>
      <c r="H325" s="37"/>
    </row>
    <row r="326" spans="2:8" ht="12.75" customHeight="1">
      <c r="B326" s="202"/>
      <c r="C326" s="37"/>
      <c r="D326" s="37"/>
      <c r="E326" s="37"/>
      <c r="F326" s="37"/>
      <c r="G326" s="37"/>
      <c r="H326" s="37"/>
    </row>
    <row r="327" spans="2:8" ht="12.75" customHeight="1">
      <c r="C327" s="37"/>
      <c r="D327" s="37"/>
      <c r="E327" s="37"/>
      <c r="F327" s="37"/>
      <c r="G327" s="37"/>
      <c r="H327" s="37"/>
    </row>
    <row r="328" spans="2:8" ht="12.75" customHeight="1">
      <c r="B328" s="202"/>
      <c r="C328" s="37"/>
      <c r="D328" s="37"/>
      <c r="E328" s="37"/>
      <c r="F328" s="37"/>
      <c r="G328" s="37"/>
      <c r="H328" s="37"/>
    </row>
    <row r="329" spans="2:8" ht="12.75" customHeight="1">
      <c r="B329" s="202"/>
      <c r="C329" s="37"/>
      <c r="D329" s="37"/>
      <c r="E329" s="37"/>
      <c r="F329" s="37"/>
      <c r="G329" s="37"/>
      <c r="H329" s="37"/>
    </row>
    <row r="330" spans="2:8" ht="12.75" customHeight="1">
      <c r="B330" s="202"/>
      <c r="C330" s="37"/>
      <c r="D330" s="37"/>
      <c r="E330" s="37"/>
      <c r="F330" s="37"/>
      <c r="G330" s="37"/>
      <c r="H330" s="37"/>
    </row>
    <row r="331" spans="2:8" ht="12.75" customHeight="1">
      <c r="B331" s="202"/>
      <c r="C331" s="37"/>
      <c r="D331" s="37"/>
      <c r="E331" s="37"/>
      <c r="F331" s="37"/>
      <c r="G331" s="37"/>
      <c r="H331" s="37"/>
    </row>
    <row r="332" spans="2:8" ht="12.75" customHeight="1">
      <c r="B332" s="202"/>
      <c r="C332" s="37"/>
      <c r="D332" s="37"/>
      <c r="E332" s="37"/>
      <c r="F332" s="37"/>
      <c r="G332" s="37"/>
      <c r="H332" s="37"/>
    </row>
    <row r="333" spans="2:8" ht="12.75" customHeight="1">
      <c r="B333" s="202"/>
      <c r="C333" s="37"/>
      <c r="D333" s="37"/>
      <c r="E333" s="37"/>
      <c r="F333" s="37"/>
      <c r="G333" s="37"/>
      <c r="H333" s="37"/>
    </row>
    <row r="334" spans="2:8" ht="12.75" customHeight="1">
      <c r="C334" s="37"/>
      <c r="D334" s="37"/>
      <c r="E334" s="37"/>
      <c r="F334" s="37"/>
      <c r="G334" s="37"/>
      <c r="H334" s="37"/>
    </row>
    <row r="335" spans="2:8" ht="12.75" customHeight="1">
      <c r="C335" s="37"/>
      <c r="D335" s="37"/>
      <c r="E335" s="37"/>
      <c r="F335" s="37"/>
      <c r="G335" s="37"/>
      <c r="H335" s="37"/>
    </row>
    <row r="336" spans="2:8" ht="12.75" customHeight="1">
      <c r="D336" s="37"/>
      <c r="E336" s="37"/>
      <c r="F336" s="37"/>
      <c r="G336" s="37"/>
      <c r="H336" s="37"/>
    </row>
    <row r="337" spans="2:8" ht="12.75" customHeight="1">
      <c r="D337" s="37"/>
      <c r="E337" s="37"/>
      <c r="F337" s="37"/>
      <c r="G337" s="37"/>
      <c r="H337" s="37"/>
    </row>
    <row r="338" spans="2:8" ht="12.75" customHeight="1">
      <c r="B338" s="202"/>
      <c r="C338" s="37"/>
      <c r="D338" s="37"/>
      <c r="E338" s="37"/>
      <c r="F338" s="37"/>
      <c r="G338" s="37"/>
      <c r="H338" s="37"/>
    </row>
    <row r="339" spans="2:8" ht="12.75" customHeight="1">
      <c r="C339" s="37"/>
      <c r="D339" s="37"/>
      <c r="E339" s="37"/>
      <c r="F339" s="37"/>
      <c r="G339" s="37"/>
      <c r="H339" s="37"/>
    </row>
    <row r="340" spans="2:8" ht="12.75" customHeight="1">
      <c r="D340" s="37"/>
      <c r="E340" s="37"/>
      <c r="F340" s="37"/>
      <c r="G340" s="37"/>
      <c r="H340" s="37"/>
    </row>
    <row r="341" spans="2:8" ht="12.75" customHeight="1">
      <c r="D341" s="37"/>
      <c r="E341" s="37"/>
      <c r="F341" s="37"/>
      <c r="G341" s="37"/>
      <c r="H341" s="37"/>
    </row>
    <row r="342" spans="2:8" ht="12.75" customHeight="1">
      <c r="D342" s="37"/>
      <c r="E342" s="37"/>
      <c r="F342" s="37"/>
      <c r="G342" s="37"/>
      <c r="H342" s="37"/>
    </row>
    <row r="343" spans="2:8" ht="12.75" customHeight="1">
      <c r="D343" s="37"/>
      <c r="E343" s="37"/>
      <c r="F343" s="37"/>
      <c r="G343" s="37"/>
      <c r="H343" s="37"/>
    </row>
    <row r="344" spans="2:8" ht="12.75" customHeight="1">
      <c r="C344" s="37"/>
      <c r="D344" s="37"/>
      <c r="E344" s="37"/>
      <c r="F344" s="37"/>
      <c r="G344" s="37"/>
      <c r="H344" s="37"/>
    </row>
    <row r="345" spans="2:8" ht="12.75" customHeight="1">
      <c r="D345" s="37"/>
      <c r="E345" s="37"/>
      <c r="F345" s="37"/>
      <c r="G345" s="37"/>
      <c r="H345" s="37"/>
    </row>
    <row r="346" spans="2:8" ht="12.75" customHeight="1">
      <c r="C346" s="37"/>
      <c r="D346" s="37"/>
      <c r="E346" s="37"/>
      <c r="F346" s="37"/>
      <c r="G346" s="37"/>
      <c r="H346" s="37"/>
    </row>
    <row r="347" spans="2:8" ht="12.75" customHeight="1">
      <c r="C347" s="37"/>
      <c r="D347" s="37"/>
      <c r="E347" s="37"/>
      <c r="F347" s="37"/>
      <c r="G347" s="37"/>
      <c r="H347" s="37"/>
    </row>
    <row r="348" spans="2:8" ht="12.75" customHeight="1">
      <c r="C348" s="37"/>
      <c r="D348" s="37"/>
      <c r="E348" s="37"/>
      <c r="F348" s="37"/>
      <c r="G348" s="37"/>
      <c r="H348" s="37"/>
    </row>
    <row r="349" spans="2:8" ht="12.75" customHeight="1">
      <c r="C349" s="37"/>
      <c r="D349" s="37"/>
      <c r="E349" s="37"/>
      <c r="F349" s="37"/>
      <c r="G349" s="37"/>
      <c r="H349" s="37"/>
    </row>
    <row r="350" spans="2:8" ht="12.75" customHeight="1">
      <c r="C350" s="37"/>
      <c r="D350" s="37"/>
      <c r="E350" s="37"/>
      <c r="F350" s="37"/>
      <c r="G350" s="37"/>
      <c r="H350" s="37"/>
    </row>
    <row r="351" spans="2:8" ht="12.75" customHeight="1">
      <c r="C351" s="37"/>
      <c r="D351" s="37"/>
      <c r="E351" s="37"/>
      <c r="F351" s="37"/>
      <c r="G351" s="37"/>
      <c r="H351" s="37"/>
    </row>
    <row r="352" spans="2:8" ht="12.75" customHeight="1">
      <c r="D352" s="37"/>
      <c r="E352" s="37"/>
      <c r="F352" s="37"/>
      <c r="G352" s="37"/>
      <c r="H352" s="37"/>
    </row>
    <row r="353" spans="3:11" ht="12.75" customHeight="1">
      <c r="D353" s="37"/>
      <c r="E353" s="37"/>
      <c r="F353" s="37"/>
      <c r="G353" s="37"/>
      <c r="H353" s="37"/>
    </row>
    <row r="356" spans="3:11" ht="12.75" customHeight="1">
      <c r="C356" s="37"/>
      <c r="D356" s="37"/>
      <c r="E356" s="37"/>
      <c r="F356" s="37"/>
      <c r="G356" s="37"/>
      <c r="H356" s="37"/>
      <c r="J356" s="37"/>
      <c r="K356" s="37"/>
    </row>
  </sheetData>
  <mergeCells count="6">
    <mergeCell ref="H1:M1"/>
    <mergeCell ref="F2:G2"/>
    <mergeCell ref="A1:G1"/>
    <mergeCell ref="C2:D2"/>
    <mergeCell ref="L2:M2"/>
    <mergeCell ref="I2:J2"/>
  </mergeCells>
  <phoneticPr fontId="14" type="noConversion"/>
  <pageMargins left="0.75" right="0.65" top="0.7" bottom="1.1000000000000001" header="0.5" footer="0.5"/>
  <pageSetup paperSize="256" orientation="portrait" r:id="rId1"/>
  <headerFooter alignWithMargins="0"/>
  <rowBreaks count="1" manualBreakCount="1">
    <brk id="58"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
  <dimension ref="A1:P39"/>
  <sheetViews>
    <sheetView showGridLines="0" defaultGridColor="0" colorId="22" workbookViewId="0">
      <selection sqref="A1:O1"/>
    </sheetView>
  </sheetViews>
  <sheetFormatPr defaultColWidth="9.81640625" defaultRowHeight="12.75" customHeight="1"/>
  <cols>
    <col min="1" max="1" width="12.08984375" customWidth="1"/>
    <col min="2" max="2" width="5.90625" customWidth="1"/>
    <col min="3" max="3" width="10.54296875" customWidth="1"/>
    <col min="4" max="4" width="2.1796875" customWidth="1"/>
    <col min="5" max="5" width="5.81640625" customWidth="1"/>
    <col min="6" max="6" width="10.81640625" customWidth="1"/>
    <col min="7" max="7" width="1.81640625" customWidth="1"/>
    <col min="8" max="8" width="4.81640625" customWidth="1"/>
    <col min="9" max="9" width="9.08984375" customWidth="1"/>
    <col min="10" max="10" width="1.81640625" customWidth="1"/>
    <col min="11" max="11" width="4.81640625" customWidth="1"/>
    <col min="12" max="12" width="9.1796875" customWidth="1"/>
    <col min="13" max="13" width="1.81640625" customWidth="1"/>
    <col min="14" max="14" width="5.81640625" customWidth="1"/>
    <col min="15" max="15" width="9.81640625" customWidth="1"/>
    <col min="16" max="16" width="13.453125" bestFit="1" customWidth="1"/>
  </cols>
  <sheetData>
    <row r="1" spans="1:15" s="749" customFormat="1" ht="15" customHeight="1">
      <c r="A1" s="1182" t="s">
        <v>542</v>
      </c>
      <c r="B1" s="1182"/>
      <c r="C1" s="1182"/>
      <c r="D1" s="1182"/>
      <c r="E1" s="1182"/>
      <c r="F1" s="1182"/>
      <c r="G1" s="1182"/>
      <c r="H1" s="1182"/>
      <c r="I1" s="1182"/>
      <c r="J1" s="1182"/>
      <c r="K1" s="1182"/>
      <c r="L1" s="1182"/>
      <c r="M1" s="1182"/>
      <c r="N1" s="1182"/>
      <c r="O1" s="1182"/>
    </row>
    <row r="2" spans="1:15" s="15" customFormat="1" ht="14.25" customHeight="1">
      <c r="A2" s="241"/>
      <c r="B2" s="1196" t="s">
        <v>211</v>
      </c>
      <c r="C2" s="1196"/>
      <c r="D2" s="241"/>
      <c r="E2" s="1198" t="s">
        <v>193</v>
      </c>
      <c r="F2" s="1198"/>
      <c r="G2" s="162"/>
      <c r="H2" s="1196" t="s">
        <v>72</v>
      </c>
      <c r="I2" s="1196"/>
      <c r="J2" s="241"/>
      <c r="K2" s="1194" t="s">
        <v>466</v>
      </c>
      <c r="L2" s="1194"/>
      <c r="M2" s="199"/>
      <c r="N2" s="1196" t="s">
        <v>12</v>
      </c>
      <c r="O2" s="1196"/>
    </row>
    <row r="3" spans="1:15" s="15" customFormat="1" ht="14.25" customHeight="1">
      <c r="A3" s="583"/>
      <c r="B3" s="1197"/>
      <c r="C3" s="1197"/>
      <c r="D3" s="82"/>
      <c r="E3" s="1199"/>
      <c r="F3" s="1199"/>
      <c r="G3" s="162"/>
      <c r="H3" s="1200"/>
      <c r="I3" s="1200"/>
      <c r="J3" s="82"/>
      <c r="K3" s="1195"/>
      <c r="L3" s="1195"/>
      <c r="M3" s="82"/>
      <c r="N3" s="1197"/>
      <c r="O3" s="1197"/>
    </row>
    <row r="4" spans="1:15" s="15" customFormat="1" ht="14.25" customHeight="1">
      <c r="A4" s="584" t="s">
        <v>395</v>
      </c>
      <c r="B4" s="104" t="s">
        <v>75</v>
      </c>
      <c r="C4" s="104" t="s">
        <v>212</v>
      </c>
      <c r="D4" s="104"/>
      <c r="E4" s="104" t="s">
        <v>75</v>
      </c>
      <c r="F4" s="104" t="s">
        <v>212</v>
      </c>
      <c r="G4" s="104"/>
      <c r="H4" s="104" t="s">
        <v>75</v>
      </c>
      <c r="I4" s="104" t="s">
        <v>212</v>
      </c>
      <c r="J4" s="104"/>
      <c r="K4" s="104" t="s">
        <v>75</v>
      </c>
      <c r="L4" s="104" t="s">
        <v>212</v>
      </c>
      <c r="M4" s="104"/>
      <c r="N4" s="104" t="s">
        <v>75</v>
      </c>
      <c r="O4" s="104" t="s">
        <v>212</v>
      </c>
    </row>
    <row r="5" spans="1:15" ht="14.25" customHeight="1">
      <c r="A5" s="784" t="s">
        <v>504</v>
      </c>
      <c r="B5" s="278">
        <v>27908</v>
      </c>
      <c r="C5" s="334">
        <v>864599124</v>
      </c>
      <c r="D5" s="298"/>
      <c r="E5" s="278">
        <v>93353</v>
      </c>
      <c r="F5" s="334">
        <v>47797386</v>
      </c>
      <c r="G5" s="298"/>
      <c r="H5" s="278">
        <v>22615</v>
      </c>
      <c r="I5" s="334">
        <v>183189881</v>
      </c>
      <c r="J5" s="298"/>
      <c r="K5" s="278">
        <v>2305</v>
      </c>
      <c r="L5" s="334">
        <v>19526783</v>
      </c>
      <c r="M5" s="298"/>
      <c r="N5" s="299">
        <f>B5+E5+H5+K5</f>
        <v>146181</v>
      </c>
      <c r="O5" s="1101">
        <f>C5+F5+I5+L5</f>
        <v>1115113174</v>
      </c>
    </row>
    <row r="6" spans="1:15" ht="14.25" customHeight="1">
      <c r="A6" s="784" t="s">
        <v>59</v>
      </c>
      <c r="B6" s="278">
        <v>1185</v>
      </c>
      <c r="C6" s="278">
        <v>135400556</v>
      </c>
      <c r="D6" s="299"/>
      <c r="E6" s="278">
        <v>5402</v>
      </c>
      <c r="F6" s="278">
        <v>1757940</v>
      </c>
      <c r="G6" s="299"/>
      <c r="H6" s="278">
        <v>916</v>
      </c>
      <c r="I6" s="278">
        <v>5005229</v>
      </c>
      <c r="J6" s="299"/>
      <c r="K6" s="278">
        <v>100</v>
      </c>
      <c r="L6" s="278">
        <v>163087</v>
      </c>
      <c r="M6" s="298"/>
      <c r="N6" s="299">
        <f t="shared" ref="N6:N17" si="0">B6+E6+H6+K6</f>
        <v>7603</v>
      </c>
      <c r="O6" s="299">
        <f t="shared" ref="O6:O17" si="1">C6+F6+I6+L6</f>
        <v>142326812</v>
      </c>
    </row>
    <row r="7" spans="1:15" ht="14.25" customHeight="1">
      <c r="A7" s="784" t="s">
        <v>505</v>
      </c>
      <c r="B7" s="278">
        <v>1508</v>
      </c>
      <c r="C7" s="278">
        <v>33102593</v>
      </c>
      <c r="D7" s="299"/>
      <c r="E7" s="278">
        <v>6485</v>
      </c>
      <c r="F7" s="278">
        <v>1831312</v>
      </c>
      <c r="G7" s="299"/>
      <c r="H7" s="278">
        <v>1047</v>
      </c>
      <c r="I7" s="278">
        <v>1204359</v>
      </c>
      <c r="J7" s="299"/>
      <c r="K7" s="278">
        <v>152</v>
      </c>
      <c r="L7" s="278">
        <v>250437</v>
      </c>
      <c r="M7" s="298"/>
      <c r="N7" s="299">
        <f t="shared" si="0"/>
        <v>9192</v>
      </c>
      <c r="O7" s="299">
        <f t="shared" si="1"/>
        <v>36388701</v>
      </c>
    </row>
    <row r="8" spans="1:15" ht="14.25" customHeight="1">
      <c r="A8" s="784" t="s">
        <v>61</v>
      </c>
      <c r="B8" s="278">
        <v>2620</v>
      </c>
      <c r="C8" s="278">
        <v>73527625</v>
      </c>
      <c r="D8" s="299"/>
      <c r="E8" s="278">
        <v>9216</v>
      </c>
      <c r="F8" s="278">
        <v>3921440</v>
      </c>
      <c r="G8" s="299"/>
      <c r="H8" s="278">
        <v>1917</v>
      </c>
      <c r="I8" s="278">
        <v>30787901</v>
      </c>
      <c r="J8" s="299"/>
      <c r="K8" s="278">
        <v>278</v>
      </c>
      <c r="L8" s="278">
        <v>1356454</v>
      </c>
      <c r="M8" s="298"/>
      <c r="N8" s="299">
        <f t="shared" si="0"/>
        <v>14031</v>
      </c>
      <c r="O8" s="299">
        <f t="shared" si="1"/>
        <v>109593420</v>
      </c>
    </row>
    <row r="9" spans="1:15" ht="14.25" customHeight="1">
      <c r="A9" s="784" t="s">
        <v>62</v>
      </c>
      <c r="B9" s="278">
        <v>1547</v>
      </c>
      <c r="C9" s="278">
        <v>17921198</v>
      </c>
      <c r="D9" s="299"/>
      <c r="E9" s="278">
        <v>6541</v>
      </c>
      <c r="F9" s="278">
        <v>1997475</v>
      </c>
      <c r="G9" s="299"/>
      <c r="H9" s="278">
        <v>1186</v>
      </c>
      <c r="I9" s="278">
        <v>1509527</v>
      </c>
      <c r="J9" s="299"/>
      <c r="K9" s="278">
        <v>157</v>
      </c>
      <c r="L9" s="278">
        <v>703944</v>
      </c>
      <c r="M9" s="298"/>
      <c r="N9" s="299">
        <f t="shared" si="0"/>
        <v>9431</v>
      </c>
      <c r="O9" s="299">
        <f t="shared" si="1"/>
        <v>22132144</v>
      </c>
    </row>
    <row r="10" spans="1:15" ht="14.25" customHeight="1">
      <c r="A10" s="784" t="s">
        <v>63</v>
      </c>
      <c r="B10" s="278">
        <v>1554</v>
      </c>
      <c r="C10" s="278">
        <v>47499194</v>
      </c>
      <c r="D10" s="299"/>
      <c r="E10" s="278">
        <v>6776</v>
      </c>
      <c r="F10" s="278">
        <v>1879136</v>
      </c>
      <c r="G10" s="299"/>
      <c r="H10" s="278">
        <v>1308</v>
      </c>
      <c r="I10" s="278">
        <v>1489458</v>
      </c>
      <c r="J10" s="299"/>
      <c r="K10" s="278">
        <v>170</v>
      </c>
      <c r="L10" s="278">
        <v>117809</v>
      </c>
      <c r="M10" s="298"/>
      <c r="N10" s="299">
        <f t="shared" si="0"/>
        <v>9808</v>
      </c>
      <c r="O10" s="299">
        <f t="shared" si="1"/>
        <v>50985597</v>
      </c>
    </row>
    <row r="11" spans="1:15" ht="14.25" customHeight="1">
      <c r="A11" s="784" t="s">
        <v>506</v>
      </c>
      <c r="B11" s="278">
        <v>2876</v>
      </c>
      <c r="C11" s="278">
        <v>98756203</v>
      </c>
      <c r="D11" s="299"/>
      <c r="E11" s="278">
        <v>10298</v>
      </c>
      <c r="F11" s="278">
        <v>4212455</v>
      </c>
      <c r="G11" s="299"/>
      <c r="H11" s="278">
        <v>2181</v>
      </c>
      <c r="I11" s="278">
        <v>4085243</v>
      </c>
      <c r="J11" s="299"/>
      <c r="K11" s="278">
        <v>272</v>
      </c>
      <c r="L11" s="278">
        <v>1104872</v>
      </c>
      <c r="M11" s="298"/>
      <c r="N11" s="299">
        <f t="shared" si="0"/>
        <v>15627</v>
      </c>
      <c r="O11" s="299">
        <f t="shared" si="1"/>
        <v>108158773</v>
      </c>
    </row>
    <row r="12" spans="1:15" ht="14.25" customHeight="1">
      <c r="A12" s="784" t="s">
        <v>507</v>
      </c>
      <c r="B12" s="278">
        <v>1403</v>
      </c>
      <c r="C12" s="278">
        <v>24124201</v>
      </c>
      <c r="D12" s="299"/>
      <c r="E12" s="278">
        <v>6140</v>
      </c>
      <c r="F12" s="278">
        <v>1642432</v>
      </c>
      <c r="G12" s="299"/>
      <c r="H12" s="278">
        <v>1074</v>
      </c>
      <c r="I12" s="278">
        <v>1203108</v>
      </c>
      <c r="J12" s="299"/>
      <c r="K12" s="278">
        <v>145</v>
      </c>
      <c r="L12" s="278">
        <v>137420</v>
      </c>
      <c r="M12" s="298"/>
      <c r="N12" s="299">
        <f t="shared" si="0"/>
        <v>8762</v>
      </c>
      <c r="O12" s="299">
        <f t="shared" si="1"/>
        <v>27107161</v>
      </c>
    </row>
    <row r="13" spans="1:15" ht="14.25" customHeight="1">
      <c r="A13" s="784" t="s">
        <v>66</v>
      </c>
      <c r="B13" s="278">
        <v>1589</v>
      </c>
      <c r="C13" s="278">
        <v>20020174</v>
      </c>
      <c r="D13" s="299"/>
      <c r="E13" s="278">
        <v>6551</v>
      </c>
      <c r="F13" s="278">
        <v>1938104</v>
      </c>
      <c r="G13" s="299"/>
      <c r="H13" s="278">
        <v>1121</v>
      </c>
      <c r="I13" s="278">
        <v>1348721</v>
      </c>
      <c r="J13" s="299"/>
      <c r="K13" s="278">
        <v>166</v>
      </c>
      <c r="L13" s="278">
        <v>535633</v>
      </c>
      <c r="M13" s="298"/>
      <c r="N13" s="299">
        <f t="shared" si="0"/>
        <v>9427</v>
      </c>
      <c r="O13" s="299">
        <f t="shared" si="1"/>
        <v>23842632</v>
      </c>
    </row>
    <row r="14" spans="1:15" ht="14.25" customHeight="1">
      <c r="A14" s="784" t="s">
        <v>67</v>
      </c>
      <c r="B14" s="278">
        <v>2798</v>
      </c>
      <c r="C14" s="278">
        <v>90520535</v>
      </c>
      <c r="D14" s="299"/>
      <c r="E14" s="278">
        <v>9600</v>
      </c>
      <c r="F14" s="278">
        <v>3843462</v>
      </c>
      <c r="G14" s="299"/>
      <c r="H14" s="278">
        <v>1971</v>
      </c>
      <c r="I14" s="278">
        <v>5824488</v>
      </c>
      <c r="J14" s="299"/>
      <c r="K14" s="300">
        <v>273</v>
      </c>
      <c r="L14" s="278">
        <v>833789</v>
      </c>
      <c r="M14" s="298"/>
      <c r="N14" s="299">
        <f t="shared" si="0"/>
        <v>14642</v>
      </c>
      <c r="O14" s="299">
        <f t="shared" si="1"/>
        <v>101022274</v>
      </c>
    </row>
    <row r="15" spans="1:15" ht="14.25" customHeight="1">
      <c r="A15" s="784" t="s">
        <v>68</v>
      </c>
      <c r="B15" s="278">
        <v>1551</v>
      </c>
      <c r="C15" s="278">
        <v>31205079</v>
      </c>
      <c r="D15" s="299"/>
      <c r="E15" s="278">
        <v>6697</v>
      </c>
      <c r="F15" s="278">
        <v>2035312</v>
      </c>
      <c r="G15" s="299"/>
      <c r="H15" s="278">
        <v>1199</v>
      </c>
      <c r="I15" s="278">
        <v>2819390</v>
      </c>
      <c r="J15" s="299"/>
      <c r="K15" s="300">
        <v>146</v>
      </c>
      <c r="L15" s="278">
        <v>153431</v>
      </c>
      <c r="M15" s="298"/>
      <c r="N15" s="299">
        <f t="shared" si="0"/>
        <v>9593</v>
      </c>
      <c r="O15" s="299">
        <f t="shared" si="1"/>
        <v>36213212</v>
      </c>
    </row>
    <row r="16" spans="1:15" ht="14.25" customHeight="1">
      <c r="A16" s="784" t="s">
        <v>69</v>
      </c>
      <c r="B16" s="278">
        <v>1228</v>
      </c>
      <c r="C16" s="278">
        <v>8333461</v>
      </c>
      <c r="D16" s="299"/>
      <c r="E16" s="278">
        <v>5487</v>
      </c>
      <c r="F16" s="278">
        <v>1559437</v>
      </c>
      <c r="G16" s="299"/>
      <c r="H16" s="278">
        <v>952</v>
      </c>
      <c r="I16" s="278">
        <v>1230859</v>
      </c>
      <c r="J16" s="299"/>
      <c r="K16" s="300">
        <v>113</v>
      </c>
      <c r="L16" s="278">
        <v>208687</v>
      </c>
      <c r="M16" s="298"/>
      <c r="N16" s="299">
        <f t="shared" si="0"/>
        <v>7780</v>
      </c>
      <c r="O16" s="299">
        <f t="shared" si="1"/>
        <v>11332444</v>
      </c>
    </row>
    <row r="17" spans="1:16" s="15" customFormat="1" ht="14.25" customHeight="1" thickBot="1">
      <c r="A17" s="301" t="s">
        <v>12</v>
      </c>
      <c r="B17" s="302">
        <f>SUM(B5:B16)</f>
        <v>47767</v>
      </c>
      <c r="C17" s="840">
        <f t="shared" ref="C17:L17" si="2">SUM(C5:C16)</f>
        <v>1445009943</v>
      </c>
      <c r="D17" s="302"/>
      <c r="E17" s="302">
        <f>SUM(E5:E16)</f>
        <v>172546</v>
      </c>
      <c r="F17" s="1109">
        <f>SUM(F5:F16)</f>
        <v>74415891</v>
      </c>
      <c r="G17" s="302"/>
      <c r="H17" s="302">
        <f t="shared" si="2"/>
        <v>37487</v>
      </c>
      <c r="I17" s="840">
        <f t="shared" si="2"/>
        <v>239698164</v>
      </c>
      <c r="J17" s="302"/>
      <c r="K17" s="302">
        <f t="shared" si="2"/>
        <v>4277</v>
      </c>
      <c r="L17" s="840">
        <f t="shared" si="2"/>
        <v>25092346</v>
      </c>
      <c r="M17" s="302"/>
      <c r="N17" s="302">
        <f t="shared" si="0"/>
        <v>262077</v>
      </c>
      <c r="O17" s="840">
        <f t="shared" si="1"/>
        <v>1784216344</v>
      </c>
      <c r="P17" s="297"/>
    </row>
    <row r="18" spans="1:16" ht="14.25" customHeight="1">
      <c r="A18" s="43"/>
      <c r="B18" s="515"/>
      <c r="C18" s="43"/>
      <c r="D18" s="515"/>
      <c r="E18" s="515"/>
      <c r="F18" s="515"/>
      <c r="G18" s="515"/>
      <c r="H18" s="515"/>
      <c r="I18" s="515"/>
      <c r="J18" s="515"/>
      <c r="K18" s="515"/>
      <c r="L18" s="515"/>
      <c r="M18" s="516"/>
      <c r="N18" s="516"/>
      <c r="O18" s="516"/>
    </row>
    <row r="19" spans="1:16" ht="12.75" customHeight="1">
      <c r="B19" s="615"/>
      <c r="C19" s="615"/>
      <c r="D19" s="615"/>
      <c r="E19" s="615"/>
      <c r="F19" s="615"/>
      <c r="G19" s="615"/>
      <c r="H19" s="628"/>
      <c r="I19" s="618"/>
      <c r="J19" s="618"/>
      <c r="K19" s="618"/>
      <c r="L19" s="618"/>
      <c r="M19" s="618"/>
      <c r="N19" s="618"/>
      <c r="O19" s="618"/>
      <c r="P19" s="615"/>
    </row>
    <row r="20" spans="1:16" ht="12.75" customHeight="1">
      <c r="B20" s="10"/>
      <c r="D20" s="10"/>
      <c r="E20" s="10"/>
      <c r="F20" s="10"/>
      <c r="G20" s="10"/>
      <c r="H20" s="10"/>
      <c r="J20" s="10"/>
      <c r="K20" s="10"/>
      <c r="L20" s="10"/>
      <c r="M20" s="10"/>
      <c r="N20" s="10"/>
      <c r="O20" s="10"/>
      <c r="P20" s="10"/>
    </row>
    <row r="21" spans="1:16" ht="12.75" customHeight="1">
      <c r="B21" s="913"/>
      <c r="C21" s="910"/>
      <c r="D21" s="913"/>
      <c r="E21" s="913"/>
      <c r="F21" s="913"/>
      <c r="G21" s="913"/>
      <c r="H21" s="913"/>
      <c r="I21" s="910"/>
      <c r="J21" s="913"/>
      <c r="K21" s="913"/>
      <c r="L21" s="10"/>
      <c r="M21" s="10"/>
      <c r="N21" s="10"/>
      <c r="O21" s="10"/>
      <c r="P21" s="10"/>
    </row>
    <row r="22" spans="1:16" ht="12.75" customHeight="1">
      <c r="B22" s="913"/>
      <c r="C22" s="913"/>
      <c r="D22" s="913"/>
      <c r="E22" s="913"/>
      <c r="F22" s="913"/>
      <c r="G22" s="913"/>
      <c r="H22" s="913"/>
      <c r="I22" s="913"/>
      <c r="J22" s="913"/>
      <c r="K22" s="913"/>
      <c r="L22" s="10"/>
      <c r="M22" s="10"/>
      <c r="N22" s="10"/>
      <c r="O22" s="10"/>
      <c r="P22" s="10"/>
    </row>
    <row r="23" spans="1:16" ht="12.75" customHeight="1">
      <c r="B23" s="913"/>
      <c r="C23" s="913"/>
      <c r="D23" s="913"/>
      <c r="E23" s="913"/>
      <c r="F23" s="913"/>
      <c r="G23" s="913"/>
      <c r="H23" s="913"/>
      <c r="I23" s="913"/>
      <c r="J23" s="913"/>
      <c r="K23" s="913"/>
      <c r="L23" s="10"/>
      <c r="M23" s="10"/>
      <c r="N23" s="10"/>
      <c r="O23" s="10"/>
      <c r="P23" s="10"/>
    </row>
    <row r="24" spans="1:16" ht="12.75" customHeight="1">
      <c r="B24" s="913"/>
      <c r="C24" s="913"/>
      <c r="D24" s="913"/>
      <c r="E24" s="913"/>
      <c r="F24" s="913"/>
      <c r="G24" s="913"/>
      <c r="H24" s="913"/>
      <c r="I24" s="913"/>
      <c r="J24" s="913"/>
      <c r="K24" s="913"/>
      <c r="L24" s="10"/>
      <c r="M24" s="10"/>
      <c r="N24" s="10"/>
      <c r="O24" s="10"/>
      <c r="P24" s="10"/>
    </row>
    <row r="25" spans="1:16" ht="12.75" customHeight="1">
      <c r="B25" s="913"/>
      <c r="C25" s="913"/>
      <c r="D25" s="913"/>
      <c r="E25" s="913"/>
      <c r="F25" s="913"/>
      <c r="G25" s="913"/>
      <c r="H25" s="913"/>
      <c r="I25" s="913"/>
      <c r="J25" s="913"/>
      <c r="K25" s="913"/>
      <c r="L25" s="10"/>
      <c r="M25" s="10"/>
      <c r="N25" s="10"/>
      <c r="O25" s="10"/>
      <c r="P25" s="10"/>
    </row>
    <row r="26" spans="1:16" ht="12.75" customHeight="1">
      <c r="B26" s="913"/>
      <c r="C26" s="913"/>
      <c r="D26" s="913"/>
      <c r="E26" s="913"/>
      <c r="F26" s="913"/>
      <c r="G26" s="913"/>
      <c r="H26" s="913"/>
      <c r="I26" s="913"/>
      <c r="J26" s="913"/>
      <c r="K26" s="913"/>
      <c r="L26" s="10"/>
      <c r="M26" s="10"/>
      <c r="N26" s="10"/>
      <c r="O26" s="10"/>
      <c r="P26" s="10"/>
    </row>
    <row r="27" spans="1:16" ht="12.75" customHeight="1">
      <c r="B27" s="913"/>
      <c r="C27" s="913"/>
      <c r="D27" s="913"/>
      <c r="E27" s="913"/>
      <c r="F27" s="913"/>
      <c r="G27" s="913"/>
      <c r="H27" s="913"/>
      <c r="I27" s="913"/>
      <c r="J27" s="913"/>
      <c r="K27" s="913"/>
      <c r="L27" s="10"/>
      <c r="M27" s="10"/>
      <c r="N27" s="10"/>
      <c r="O27" s="10"/>
      <c r="P27" s="10"/>
    </row>
    <row r="28" spans="1:16" ht="12.75" customHeight="1">
      <c r="B28" s="913"/>
      <c r="C28" s="913"/>
      <c r="D28" s="913"/>
      <c r="E28" s="913"/>
      <c r="F28" s="913"/>
      <c r="G28" s="913"/>
      <c r="H28" s="913"/>
      <c r="I28" s="913"/>
      <c r="J28" s="913"/>
      <c r="K28" s="913"/>
      <c r="L28" s="10"/>
      <c r="M28" s="10"/>
      <c r="N28" s="10"/>
      <c r="O28" s="10"/>
      <c r="P28" s="10"/>
    </row>
    <row r="29" spans="1:16" ht="12.75" customHeight="1">
      <c r="B29" s="913"/>
      <c r="C29" s="913"/>
      <c r="D29" s="913"/>
      <c r="E29" s="913"/>
      <c r="F29" s="913"/>
      <c r="G29" s="913"/>
      <c r="H29" s="913"/>
      <c r="I29" s="913"/>
      <c r="J29" s="913"/>
      <c r="K29" s="913"/>
      <c r="L29" s="10"/>
      <c r="M29" s="10"/>
      <c r="N29" s="10"/>
      <c r="O29" s="10"/>
      <c r="P29" s="10"/>
    </row>
    <row r="30" spans="1:16" ht="12.75" customHeight="1">
      <c r="B30" s="913"/>
      <c r="C30" s="913"/>
      <c r="D30" s="913"/>
      <c r="E30" s="913"/>
      <c r="F30" s="913"/>
      <c r="G30" s="913"/>
      <c r="H30" s="913"/>
      <c r="I30" s="913"/>
      <c r="J30" s="913"/>
      <c r="K30" s="913"/>
      <c r="L30" s="10"/>
      <c r="M30" s="160"/>
      <c r="N30" s="10"/>
      <c r="O30" s="10"/>
      <c r="P30" s="10"/>
    </row>
    <row r="31" spans="1:16" ht="12.75" customHeight="1">
      <c r="B31" s="913"/>
      <c r="C31" s="913"/>
      <c r="D31" s="913"/>
      <c r="E31" s="913"/>
      <c r="F31" s="913"/>
      <c r="G31" s="913"/>
      <c r="H31" s="913"/>
      <c r="I31" s="913"/>
      <c r="J31" s="913"/>
      <c r="K31" s="913"/>
      <c r="L31" s="10"/>
      <c r="M31" s="10"/>
      <c r="N31" s="10"/>
      <c r="O31" s="10"/>
      <c r="P31" s="10"/>
    </row>
    <row r="32" spans="1:16" ht="12.75" customHeight="1">
      <c r="B32" s="913"/>
      <c r="C32" s="913"/>
      <c r="D32" s="913"/>
      <c r="E32" s="913"/>
      <c r="F32" s="913"/>
      <c r="G32" s="913"/>
      <c r="H32" s="913"/>
      <c r="I32" s="913"/>
      <c r="J32" s="913"/>
      <c r="K32" s="913"/>
    </row>
    <row r="33" spans="2:11" ht="12.75" customHeight="1">
      <c r="B33" s="913"/>
      <c r="C33" s="913"/>
      <c r="D33" s="913"/>
      <c r="E33" s="913"/>
      <c r="F33" s="913"/>
      <c r="G33" s="913"/>
      <c r="H33" s="913"/>
      <c r="I33" s="913"/>
      <c r="J33" s="913"/>
      <c r="K33" s="913"/>
    </row>
    <row r="34" spans="2:11" ht="12.75" customHeight="1">
      <c r="B34" s="913"/>
      <c r="C34" s="913"/>
      <c r="D34" s="913"/>
      <c r="E34" s="913"/>
      <c r="F34" s="913"/>
      <c r="G34" s="913"/>
      <c r="H34" s="913"/>
      <c r="I34" s="913"/>
      <c r="J34" s="913"/>
      <c r="K34" s="913"/>
    </row>
    <row r="35" spans="2:11" ht="12.75" customHeight="1">
      <c r="B35" s="10"/>
      <c r="C35" s="10"/>
      <c r="D35" s="10"/>
      <c r="E35" s="10"/>
      <c r="F35" s="10"/>
    </row>
    <row r="36" spans="2:11" ht="12.75" customHeight="1">
      <c r="D36" s="10"/>
      <c r="E36" s="10"/>
    </row>
    <row r="37" spans="2:11" ht="12.75" customHeight="1">
      <c r="D37" s="10"/>
      <c r="E37" s="10"/>
    </row>
    <row r="38" spans="2:11" ht="12.75" customHeight="1">
      <c r="D38" s="10"/>
      <c r="E38" s="10"/>
    </row>
    <row r="39" spans="2:11" ht="12.75" customHeight="1">
      <c r="D39" s="10"/>
      <c r="E39" s="10"/>
    </row>
  </sheetData>
  <mergeCells count="6">
    <mergeCell ref="A1:O1"/>
    <mergeCell ref="K2:L3"/>
    <mergeCell ref="N2:O3"/>
    <mergeCell ref="B2:C3"/>
    <mergeCell ref="E2:F3"/>
    <mergeCell ref="H2:I3"/>
  </mergeCells>
  <phoneticPr fontId="14" type="noConversion"/>
  <pageMargins left="0.75" right="0.65" top="0.7" bottom="1.1000000000000001" header="0.5" footer="0.5"/>
  <pageSetup paperSize="25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dimension ref="A1:J65"/>
  <sheetViews>
    <sheetView showGridLines="0" defaultGridColor="0" colorId="22" workbookViewId="0">
      <selection sqref="A1:F1"/>
    </sheetView>
  </sheetViews>
  <sheetFormatPr defaultColWidth="7.81640625" defaultRowHeight="12.75" customHeight="1"/>
  <cols>
    <col min="1" max="1" width="29.08984375" customWidth="1"/>
    <col min="2" max="2" width="12.81640625" customWidth="1"/>
    <col min="3" max="3" width="9.81640625" customWidth="1"/>
    <col min="4" max="4" width="5.81640625" customWidth="1"/>
    <col min="5" max="5" width="8.81640625" customWidth="1"/>
    <col min="6" max="6" width="11.81640625" customWidth="1"/>
    <col min="7" max="10" width="7.81640625" style="33"/>
  </cols>
  <sheetData>
    <row r="1" spans="1:9" s="738" customFormat="1" ht="15" customHeight="1">
      <c r="A1" s="1182" t="s">
        <v>602</v>
      </c>
      <c r="B1" s="1182"/>
      <c r="C1" s="1182"/>
      <c r="D1" s="1182"/>
      <c r="E1" s="1182"/>
      <c r="F1" s="1182"/>
      <c r="G1" s="718"/>
      <c r="H1" s="718"/>
      <c r="I1" s="718"/>
    </row>
    <row r="2" spans="1:9" ht="14.25" customHeight="1">
      <c r="A2" s="586"/>
      <c r="B2" s="586"/>
      <c r="C2" s="586"/>
      <c r="D2" s="226" t="s">
        <v>12</v>
      </c>
      <c r="E2" s="124"/>
      <c r="F2" s="124"/>
    </row>
    <row r="3" spans="1:9" ht="14.25" customHeight="1">
      <c r="A3" s="134" t="s">
        <v>213</v>
      </c>
      <c r="B3" s="134"/>
      <c r="C3" s="134"/>
      <c r="D3" s="587" t="s">
        <v>75</v>
      </c>
      <c r="E3" s="192"/>
      <c r="F3" s="192" t="s">
        <v>76</v>
      </c>
    </row>
    <row r="4" spans="1:9" ht="14.25" customHeight="1">
      <c r="A4" s="460" t="s">
        <v>214</v>
      </c>
      <c r="B4" s="460"/>
      <c r="C4" s="461"/>
      <c r="D4" s="462">
        <v>107766</v>
      </c>
      <c r="E4" s="463"/>
      <c r="F4" s="470">
        <v>518590997740</v>
      </c>
      <c r="G4" s="645"/>
      <c r="H4" s="1067"/>
    </row>
    <row r="5" spans="1:9" ht="14.25" customHeight="1">
      <c r="A5" s="464" t="s">
        <v>215</v>
      </c>
      <c r="B5" s="464"/>
      <c r="C5" s="465"/>
      <c r="D5" s="462">
        <v>2226</v>
      </c>
      <c r="E5" s="466"/>
      <c r="F5" s="463">
        <v>2187111550</v>
      </c>
      <c r="G5" s="1067"/>
      <c r="H5" s="1067"/>
    </row>
    <row r="6" spans="1:9" ht="14.25" customHeight="1">
      <c r="A6" s="464" t="s">
        <v>216</v>
      </c>
      <c r="B6" s="464"/>
      <c r="C6" s="465"/>
      <c r="D6" s="462">
        <v>757</v>
      </c>
      <c r="E6" s="466"/>
      <c r="F6" s="463">
        <v>1595232148</v>
      </c>
      <c r="G6" s="1067"/>
      <c r="H6" s="1067"/>
    </row>
    <row r="7" spans="1:9" ht="14.25" customHeight="1">
      <c r="A7" s="464" t="s">
        <v>510</v>
      </c>
      <c r="B7" s="464"/>
      <c r="C7" s="464"/>
      <c r="D7" s="462">
        <v>295</v>
      </c>
      <c r="E7" s="466"/>
      <c r="F7" s="463">
        <v>7594137401</v>
      </c>
      <c r="G7" s="1067"/>
      <c r="H7" s="1067"/>
    </row>
    <row r="8" spans="1:9" ht="14.25" customHeight="1">
      <c r="A8" s="464" t="s">
        <v>218</v>
      </c>
      <c r="B8" s="464"/>
      <c r="C8" s="464"/>
      <c r="D8" s="462">
        <v>178</v>
      </c>
      <c r="E8" s="466"/>
      <c r="F8" s="463">
        <v>2122751640</v>
      </c>
      <c r="G8" s="1067"/>
      <c r="H8" s="1067"/>
    </row>
    <row r="9" spans="1:9" ht="14.25" customHeight="1">
      <c r="A9" s="464" t="s">
        <v>511</v>
      </c>
      <c r="B9" s="464"/>
      <c r="C9" s="465"/>
      <c r="D9" s="462">
        <v>946</v>
      </c>
      <c r="E9" s="466"/>
      <c r="F9" s="463">
        <v>29745313187</v>
      </c>
      <c r="G9" s="1067"/>
      <c r="H9" s="1067"/>
    </row>
    <row r="10" spans="1:9" ht="14.25" customHeight="1">
      <c r="A10" s="464" t="s">
        <v>220</v>
      </c>
      <c r="B10" s="464"/>
      <c r="C10" s="464"/>
      <c r="D10" s="462">
        <v>660</v>
      </c>
      <c r="E10" s="466"/>
      <c r="F10" s="463">
        <v>13619624008</v>
      </c>
      <c r="G10" s="1067"/>
      <c r="H10" s="1067"/>
    </row>
    <row r="11" spans="1:9" ht="14.25" customHeight="1">
      <c r="A11" s="464" t="s">
        <v>221</v>
      </c>
      <c r="B11" s="464"/>
      <c r="C11" s="465"/>
      <c r="D11" s="462">
        <v>82944</v>
      </c>
      <c r="E11" s="466"/>
      <c r="F11" s="463">
        <v>24497880752</v>
      </c>
      <c r="G11" s="1067"/>
      <c r="H11" s="1067"/>
    </row>
    <row r="12" spans="1:9" ht="14.25" customHeight="1">
      <c r="A12" s="464" t="s">
        <v>222</v>
      </c>
      <c r="B12" s="464"/>
      <c r="C12" s="465"/>
      <c r="D12" s="462">
        <v>24832</v>
      </c>
      <c r="E12" s="466"/>
      <c r="F12" s="463">
        <v>217378520610</v>
      </c>
      <c r="G12" s="1067"/>
      <c r="H12" s="1067"/>
    </row>
    <row r="13" spans="1:9" ht="14.25" customHeight="1">
      <c r="A13" s="464" t="s">
        <v>223</v>
      </c>
      <c r="B13" s="464"/>
      <c r="C13" s="465"/>
      <c r="D13" s="462">
        <v>7157</v>
      </c>
      <c r="E13" s="466"/>
      <c r="F13" s="463">
        <v>36458569833</v>
      </c>
      <c r="G13" s="1067"/>
      <c r="H13" s="1067"/>
    </row>
    <row r="14" spans="1:9" ht="14.25" customHeight="1">
      <c r="A14" s="464" t="s">
        <v>224</v>
      </c>
      <c r="B14" s="464"/>
      <c r="C14" s="465"/>
      <c r="D14" s="462">
        <v>1476</v>
      </c>
      <c r="E14" s="466"/>
      <c r="F14" s="463">
        <v>310644219079</v>
      </c>
      <c r="G14" s="1067"/>
      <c r="H14" s="1067"/>
    </row>
    <row r="15" spans="1:9" ht="14.25" customHeight="1">
      <c r="A15" s="464" t="s">
        <v>225</v>
      </c>
      <c r="B15" s="464"/>
      <c r="C15" s="465"/>
      <c r="D15" s="462">
        <v>4695</v>
      </c>
      <c r="E15" s="466"/>
      <c r="F15" s="463">
        <v>5965480180</v>
      </c>
      <c r="G15" s="1067"/>
      <c r="H15" s="1067"/>
    </row>
    <row r="16" spans="1:9" ht="14.25" customHeight="1">
      <c r="A16" s="464" t="s">
        <v>226</v>
      </c>
      <c r="B16" s="464"/>
      <c r="C16" s="464"/>
      <c r="D16" s="462">
        <v>974</v>
      </c>
      <c r="E16" s="466"/>
      <c r="F16" s="463">
        <v>36651650929</v>
      </c>
      <c r="G16" s="1067"/>
      <c r="H16" s="1067"/>
    </row>
    <row r="17" spans="1:8" ht="14.25" customHeight="1">
      <c r="A17" s="464" t="s">
        <v>227</v>
      </c>
      <c r="B17" s="464"/>
      <c r="C17" s="465"/>
      <c r="D17" s="462">
        <v>19804</v>
      </c>
      <c r="E17" s="466"/>
      <c r="F17" s="463">
        <v>166917467016</v>
      </c>
      <c r="G17" s="1067"/>
      <c r="H17" s="1067"/>
    </row>
    <row r="18" spans="1:8" ht="14.25" customHeight="1">
      <c r="A18" s="464" t="s">
        <v>228</v>
      </c>
      <c r="B18" s="464"/>
      <c r="C18" s="465"/>
      <c r="D18" s="462">
        <v>24864</v>
      </c>
      <c r="E18" s="466"/>
      <c r="F18" s="463">
        <v>181259468825</v>
      </c>
      <c r="G18" s="1067"/>
      <c r="H18" s="1067"/>
    </row>
    <row r="19" spans="1:8" ht="14.25" customHeight="1">
      <c r="A19" s="464" t="s">
        <v>229</v>
      </c>
      <c r="B19" s="464"/>
      <c r="C19" s="465"/>
      <c r="D19" s="462">
        <v>5791</v>
      </c>
      <c r="E19" s="466"/>
      <c r="F19" s="463">
        <v>39483750209</v>
      </c>
      <c r="G19" s="1067"/>
      <c r="H19" s="1067"/>
    </row>
    <row r="20" spans="1:8" ht="14.25" customHeight="1">
      <c r="A20" s="464" t="s">
        <v>27</v>
      </c>
      <c r="B20" s="464"/>
      <c r="C20" s="465"/>
      <c r="D20" s="462">
        <v>111044</v>
      </c>
      <c r="E20" s="466"/>
      <c r="F20" s="463">
        <v>112826550536</v>
      </c>
      <c r="G20" s="1067"/>
      <c r="H20" s="1067"/>
    </row>
    <row r="21" spans="1:8" ht="14.25" customHeight="1">
      <c r="A21" s="464" t="s">
        <v>230</v>
      </c>
      <c r="B21" s="464"/>
      <c r="C21" s="465"/>
      <c r="D21" s="462">
        <v>1498</v>
      </c>
      <c r="E21" s="466"/>
      <c r="F21" s="463">
        <v>8981376053</v>
      </c>
      <c r="G21" s="1067"/>
      <c r="H21" s="1067"/>
    </row>
    <row r="22" spans="1:8" ht="14.25" customHeight="1">
      <c r="A22" s="464" t="s">
        <v>231</v>
      </c>
      <c r="B22" s="464"/>
      <c r="C22" s="465"/>
      <c r="D22" s="462">
        <v>105309</v>
      </c>
      <c r="E22" s="466"/>
      <c r="F22" s="463">
        <v>103845174486</v>
      </c>
      <c r="G22" s="1067"/>
      <c r="H22" s="1067"/>
    </row>
    <row r="23" spans="1:8" ht="14.25" customHeight="1">
      <c r="A23" s="464" t="s">
        <v>232</v>
      </c>
      <c r="B23" s="464"/>
      <c r="C23" s="465"/>
      <c r="D23" s="462">
        <v>1061</v>
      </c>
      <c r="E23" s="466"/>
      <c r="F23" s="463">
        <v>158088555</v>
      </c>
      <c r="G23" s="1067"/>
      <c r="H23" s="1067"/>
    </row>
    <row r="24" spans="1:8" ht="14.25" customHeight="1">
      <c r="A24" s="464" t="s">
        <v>233</v>
      </c>
      <c r="B24" s="464"/>
      <c r="C24" s="465"/>
      <c r="D24" s="462">
        <v>104668</v>
      </c>
      <c r="E24" s="466"/>
      <c r="F24" s="463">
        <v>-16020727863</v>
      </c>
      <c r="G24" s="1067"/>
      <c r="H24" s="1067"/>
    </row>
    <row r="25" spans="1:8" ht="14.25" customHeight="1">
      <c r="A25" s="464" t="s">
        <v>234</v>
      </c>
      <c r="B25" s="464"/>
      <c r="C25" s="464"/>
      <c r="D25" s="462">
        <v>22</v>
      </c>
      <c r="E25" s="466"/>
      <c r="F25" s="463">
        <v>2296536</v>
      </c>
      <c r="G25" s="1067"/>
      <c r="H25" s="1067"/>
    </row>
    <row r="26" spans="1:8" ht="14.25" customHeight="1">
      <c r="A26" s="464" t="s">
        <v>211</v>
      </c>
      <c r="B26" s="464"/>
      <c r="C26" s="465"/>
      <c r="D26" s="462">
        <v>111044</v>
      </c>
      <c r="E26" s="466"/>
      <c r="F26" s="463">
        <v>-15865422664</v>
      </c>
      <c r="G26" s="1067"/>
      <c r="H26" s="1067"/>
    </row>
    <row r="27" spans="1:8" ht="14.25" customHeight="1">
      <c r="A27" s="464" t="s">
        <v>235</v>
      </c>
      <c r="B27" s="464"/>
      <c r="C27" s="465"/>
      <c r="D27" s="462">
        <v>66115</v>
      </c>
      <c r="E27" s="466"/>
      <c r="F27" s="463">
        <v>1646267020</v>
      </c>
      <c r="G27" s="1067"/>
      <c r="H27" s="1067"/>
    </row>
    <row r="28" spans="1:8" ht="14.25" customHeight="1">
      <c r="A28" s="464" t="s">
        <v>236</v>
      </c>
      <c r="B28" s="464"/>
      <c r="C28" s="465"/>
      <c r="D28" s="462">
        <v>110916</v>
      </c>
      <c r="E28" s="466"/>
      <c r="F28" s="463">
        <v>1908979090</v>
      </c>
      <c r="G28" s="1067"/>
      <c r="H28" s="1067"/>
    </row>
    <row r="29" spans="1:8" ht="14.25" customHeight="1">
      <c r="A29" s="464" t="s">
        <v>237</v>
      </c>
      <c r="B29" s="464"/>
      <c r="C29" s="465"/>
      <c r="D29" s="462">
        <v>1102</v>
      </c>
      <c r="E29" s="466"/>
      <c r="F29" s="463">
        <v>34338987935</v>
      </c>
      <c r="G29" s="1067"/>
      <c r="H29" s="1067"/>
    </row>
    <row r="30" spans="1:8" ht="14.25" customHeight="1">
      <c r="A30" s="464" t="s">
        <v>238</v>
      </c>
      <c r="B30" s="464"/>
      <c r="C30" s="465"/>
      <c r="D30" s="462">
        <v>1068</v>
      </c>
      <c r="E30" s="466"/>
      <c r="F30" s="463">
        <v>30905097</v>
      </c>
      <c r="G30" s="1067"/>
      <c r="H30" s="1067"/>
    </row>
    <row r="31" spans="1:8" ht="14.25" customHeight="1">
      <c r="A31" s="464" t="s">
        <v>239</v>
      </c>
      <c r="B31" s="464"/>
      <c r="C31" s="465"/>
      <c r="D31" s="462">
        <v>2325</v>
      </c>
      <c r="E31" s="466"/>
      <c r="F31" s="463">
        <v>214039351</v>
      </c>
      <c r="G31" s="1067"/>
      <c r="H31" s="1067"/>
    </row>
    <row r="32" spans="1:8" ht="14.25" customHeight="1">
      <c r="A32" s="464" t="s">
        <v>240</v>
      </c>
      <c r="B32" s="464"/>
      <c r="C32" s="465"/>
      <c r="D32" s="462">
        <v>111044</v>
      </c>
      <c r="E32" s="466"/>
      <c r="F32" s="463">
        <v>1726363629</v>
      </c>
      <c r="G32" s="1067"/>
      <c r="H32" s="1067"/>
    </row>
    <row r="33" spans="1:8" ht="14.25" customHeight="1">
      <c r="A33" s="464" t="s">
        <v>241</v>
      </c>
      <c r="B33" s="464"/>
      <c r="C33" s="465"/>
      <c r="D33" s="462">
        <v>6094</v>
      </c>
      <c r="E33" s="466"/>
      <c r="F33" s="463">
        <v>18664283</v>
      </c>
      <c r="G33" s="1067"/>
      <c r="H33" s="1067"/>
    </row>
    <row r="34" spans="1:8" ht="14.25" customHeight="1" thickBot="1">
      <c r="A34" s="467" t="s">
        <v>24</v>
      </c>
      <c r="B34" s="467"/>
      <c r="C34" s="468"/>
      <c r="D34" s="469">
        <v>111044</v>
      </c>
      <c r="E34" s="469"/>
      <c r="F34" s="585">
        <v>1745027912</v>
      </c>
      <c r="G34" s="1067"/>
      <c r="H34" s="1067"/>
    </row>
    <row r="35" spans="1:8" ht="14.25" customHeight="1">
      <c r="A35" s="130" t="s">
        <v>242</v>
      </c>
      <c r="B35" s="130"/>
      <c r="C35" s="242"/>
      <c r="D35" s="242"/>
      <c r="E35" s="130"/>
      <c r="F35" s="130"/>
    </row>
    <row r="36" spans="1:8" ht="12.75" customHeight="1">
      <c r="A36" s="91"/>
      <c r="B36" s="91"/>
      <c r="C36" s="107"/>
      <c r="D36" s="107"/>
      <c r="E36" s="91"/>
      <c r="F36" s="91"/>
    </row>
    <row r="37" spans="1:8" ht="12.75" customHeight="1">
      <c r="A37" s="36"/>
      <c r="B37" s="36"/>
      <c r="C37" s="37"/>
      <c r="D37" s="37"/>
      <c r="E37" s="36"/>
      <c r="F37" s="42"/>
    </row>
    <row r="38" spans="1:8" ht="12.75" customHeight="1">
      <c r="A38" s="3"/>
      <c r="B38" s="7"/>
      <c r="C38" s="11"/>
      <c r="D38" s="11"/>
      <c r="E38" s="7"/>
      <c r="F38" s="629"/>
    </row>
    <row r="39" spans="1:8" ht="12.75" customHeight="1">
      <c r="C39" s="10"/>
      <c r="D39" s="10"/>
    </row>
    <row r="40" spans="1:8" ht="12.75" customHeight="1">
      <c r="C40" s="10"/>
      <c r="D40" s="10"/>
      <c r="F40" s="630"/>
    </row>
    <row r="41" spans="1:8" ht="12.75" customHeight="1">
      <c r="C41" s="10"/>
      <c r="D41" s="10"/>
    </row>
    <row r="42" spans="1:8" ht="12.75" customHeight="1">
      <c r="C42" s="10"/>
      <c r="D42" s="10"/>
    </row>
    <row r="43" spans="1:8" ht="12.75" customHeight="1">
      <c r="C43" s="10"/>
      <c r="D43" s="10"/>
    </row>
    <row r="44" spans="1:8" ht="12.75" customHeight="1">
      <c r="C44" s="10"/>
      <c r="D44" s="10"/>
    </row>
    <row r="45" spans="1:8" ht="12.75" customHeight="1">
      <c r="C45" s="10"/>
      <c r="D45" s="10"/>
    </row>
    <row r="46" spans="1:8" ht="12.75" customHeight="1">
      <c r="C46" s="10"/>
      <c r="D46" s="10"/>
    </row>
    <row r="47" spans="1:8" ht="12.75" customHeight="1">
      <c r="C47" s="10"/>
      <c r="D47" s="10"/>
    </row>
    <row r="48" spans="1:8" ht="12.75" customHeight="1">
      <c r="C48" s="10"/>
      <c r="D48" s="10"/>
    </row>
    <row r="49" spans="3:4" ht="12.75" customHeight="1">
      <c r="C49" s="10"/>
      <c r="D49" s="10"/>
    </row>
    <row r="50" spans="3:4" ht="12.75" customHeight="1">
      <c r="C50" s="10"/>
      <c r="D50" s="10"/>
    </row>
    <row r="51" spans="3:4" ht="12.75" customHeight="1">
      <c r="C51" s="10"/>
      <c r="D51" s="10"/>
    </row>
    <row r="52" spans="3:4" ht="12.75" customHeight="1">
      <c r="C52" s="10"/>
      <c r="D52" s="10"/>
    </row>
    <row r="53" spans="3:4" ht="12.75" customHeight="1">
      <c r="C53" s="10"/>
      <c r="D53" s="10"/>
    </row>
    <row r="54" spans="3:4" ht="12.75" customHeight="1">
      <c r="C54" s="10"/>
      <c r="D54" s="10"/>
    </row>
    <row r="55" spans="3:4" ht="12.75" customHeight="1">
      <c r="C55" s="10"/>
      <c r="D55" s="10"/>
    </row>
    <row r="56" spans="3:4" ht="12.75" customHeight="1">
      <c r="C56" s="10"/>
      <c r="D56" s="10"/>
    </row>
    <row r="57" spans="3:4" ht="12.75" customHeight="1">
      <c r="C57" s="10"/>
      <c r="D57" s="10"/>
    </row>
    <row r="58" spans="3:4" ht="12.75" customHeight="1">
      <c r="C58" s="10"/>
      <c r="D58" s="10"/>
    </row>
    <row r="59" spans="3:4" ht="12.75" customHeight="1">
      <c r="C59" s="10"/>
      <c r="D59" s="10"/>
    </row>
    <row r="60" spans="3:4" ht="12.75" customHeight="1">
      <c r="C60" s="10"/>
      <c r="D60" s="10"/>
    </row>
    <row r="61" spans="3:4" ht="12.75" customHeight="1">
      <c r="C61" s="10"/>
      <c r="D61" s="10"/>
    </row>
    <row r="62" spans="3:4" ht="12.75" customHeight="1">
      <c r="C62" s="10"/>
      <c r="D62" s="10"/>
    </row>
    <row r="63" spans="3:4" ht="12.75" customHeight="1">
      <c r="C63" s="10"/>
      <c r="D63" s="10"/>
    </row>
    <row r="64" spans="3:4" ht="12.75" customHeight="1">
      <c r="C64" s="10"/>
      <c r="D64" s="10"/>
    </row>
    <row r="65" spans="3:4" ht="12.75" customHeight="1">
      <c r="C65" s="10"/>
      <c r="D65" s="10"/>
    </row>
  </sheetData>
  <mergeCells count="1">
    <mergeCell ref="A1:F1"/>
  </mergeCells>
  <phoneticPr fontId="14" type="noConversion"/>
  <pageMargins left="0.75" right="0.65" top="0.7" bottom="1.1000000000000001" header="0.5" footer="0.5"/>
  <pageSetup paperSize="25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dimension ref="A1:J65"/>
  <sheetViews>
    <sheetView showGridLines="0" defaultGridColor="0" colorId="22" workbookViewId="0">
      <selection sqref="A1:F1"/>
    </sheetView>
  </sheetViews>
  <sheetFormatPr defaultColWidth="7.81640625" defaultRowHeight="12.75" customHeight="1"/>
  <cols>
    <col min="1" max="1" width="29.1796875" customWidth="1"/>
    <col min="2" max="2" width="12.81640625" customWidth="1"/>
    <col min="3" max="3" width="9.81640625" customWidth="1"/>
    <col min="4" max="4" width="10.453125" customWidth="1"/>
    <col min="5" max="5" width="3.1796875" customWidth="1"/>
    <col min="6" max="6" width="11.453125" customWidth="1"/>
    <col min="7" max="7" width="21.6328125" customWidth="1"/>
    <col min="8" max="8" width="11.08984375" customWidth="1"/>
    <col min="9" max="9" width="13.36328125" customWidth="1"/>
  </cols>
  <sheetData>
    <row r="1" spans="1:10" s="719" customFormat="1" ht="15" customHeight="1">
      <c r="A1" s="1175" t="s">
        <v>601</v>
      </c>
      <c r="B1" s="1175"/>
      <c r="C1" s="1175"/>
      <c r="D1" s="1175"/>
      <c r="E1" s="1175"/>
      <c r="F1" s="1175"/>
    </row>
    <row r="2" spans="1:10" ht="14.25" customHeight="1">
      <c r="A2" s="162"/>
      <c r="B2" s="162"/>
      <c r="C2" s="162"/>
      <c r="D2" s="1181" t="s">
        <v>12</v>
      </c>
      <c r="E2" s="1181"/>
      <c r="F2" s="1181"/>
    </row>
    <row r="3" spans="1:10" ht="14.25" customHeight="1">
      <c r="A3" s="83" t="s">
        <v>213</v>
      </c>
      <c r="B3" s="83"/>
      <c r="C3" s="572"/>
      <c r="D3" s="86" t="s">
        <v>75</v>
      </c>
      <c r="E3" s="86"/>
      <c r="F3" s="86" t="s">
        <v>76</v>
      </c>
    </row>
    <row r="4" spans="1:10" ht="14.25" customHeight="1">
      <c r="A4" s="473" t="s">
        <v>214</v>
      </c>
      <c r="B4" s="473"/>
      <c r="C4" s="474"/>
      <c r="D4" s="450">
        <v>47438</v>
      </c>
      <c r="E4" s="449"/>
      <c r="F4" s="481">
        <v>499764336413</v>
      </c>
      <c r="H4" s="10"/>
      <c r="J4" s="10"/>
    </row>
    <row r="5" spans="1:10" ht="14.25" customHeight="1">
      <c r="A5" s="475" t="s">
        <v>215</v>
      </c>
      <c r="B5" s="475"/>
      <c r="C5" s="476"/>
      <c r="D5" s="450">
        <v>1104</v>
      </c>
      <c r="E5" s="477"/>
      <c r="F5" s="449">
        <v>926938874</v>
      </c>
      <c r="H5" s="10"/>
      <c r="J5" s="10"/>
    </row>
    <row r="6" spans="1:10" ht="14.25" customHeight="1">
      <c r="A6" s="475" t="s">
        <v>216</v>
      </c>
      <c r="B6" s="475"/>
      <c r="C6" s="475"/>
      <c r="D6" s="450">
        <v>350</v>
      </c>
      <c r="E6" s="477"/>
      <c r="F6" s="449">
        <v>742010778</v>
      </c>
      <c r="J6" s="10"/>
    </row>
    <row r="7" spans="1:10" ht="14.25" customHeight="1">
      <c r="A7" s="464" t="s">
        <v>510</v>
      </c>
      <c r="B7" s="475"/>
      <c r="C7" s="475"/>
      <c r="D7" s="450">
        <v>118</v>
      </c>
      <c r="E7" s="477"/>
      <c r="F7" s="449">
        <v>2410074683</v>
      </c>
      <c r="J7" s="10"/>
    </row>
    <row r="8" spans="1:10" ht="14.25" customHeight="1">
      <c r="A8" s="475" t="s">
        <v>218</v>
      </c>
      <c r="B8" s="475"/>
      <c r="C8" s="475"/>
      <c r="D8" s="450">
        <v>75</v>
      </c>
      <c r="E8" s="477"/>
      <c r="F8" s="449">
        <v>596131980</v>
      </c>
      <c r="J8" s="10"/>
    </row>
    <row r="9" spans="1:10" ht="14.25" customHeight="1">
      <c r="A9" s="464" t="s">
        <v>511</v>
      </c>
      <c r="B9" s="475"/>
      <c r="C9" s="475"/>
      <c r="D9" s="450">
        <v>403</v>
      </c>
      <c r="E9" s="477"/>
      <c r="F9" s="449">
        <v>7101660968</v>
      </c>
      <c r="J9" s="10"/>
    </row>
    <row r="10" spans="1:10" ht="14.25" customHeight="1">
      <c r="A10" s="475" t="s">
        <v>220</v>
      </c>
      <c r="B10" s="475"/>
      <c r="C10" s="475"/>
      <c r="D10" s="450">
        <v>276</v>
      </c>
      <c r="E10" s="477"/>
      <c r="F10" s="449">
        <v>6084428463</v>
      </c>
      <c r="J10" s="10"/>
    </row>
    <row r="11" spans="1:10" ht="14.25" customHeight="1">
      <c r="A11" s="475" t="s">
        <v>221</v>
      </c>
      <c r="B11" s="475"/>
      <c r="C11" s="476"/>
      <c r="D11" s="450">
        <v>36016</v>
      </c>
      <c r="E11" s="477"/>
      <c r="F11" s="449">
        <v>18528008505</v>
      </c>
      <c r="H11" s="10"/>
      <c r="J11" s="10"/>
    </row>
    <row r="12" spans="1:10" ht="14.25" customHeight="1">
      <c r="A12" s="475" t="s">
        <v>222</v>
      </c>
      <c r="B12" s="475"/>
      <c r="C12" s="476"/>
      <c r="D12" s="450">
        <v>10898</v>
      </c>
      <c r="E12" s="477"/>
      <c r="F12" s="449">
        <v>102818031112</v>
      </c>
      <c r="H12" s="10"/>
      <c r="J12" s="10"/>
    </row>
    <row r="13" spans="1:10" ht="14.25" customHeight="1">
      <c r="A13" s="475" t="s">
        <v>223</v>
      </c>
      <c r="B13" s="475"/>
      <c r="C13" s="476"/>
      <c r="D13" s="450">
        <v>4362</v>
      </c>
      <c r="E13" s="477"/>
      <c r="F13" s="449">
        <v>21266124486</v>
      </c>
      <c r="H13" s="10"/>
      <c r="J13" s="10"/>
    </row>
    <row r="14" spans="1:10" ht="14.25" customHeight="1">
      <c r="A14" s="475" t="s">
        <v>224</v>
      </c>
      <c r="B14" s="475"/>
      <c r="C14" s="475"/>
      <c r="D14" s="450">
        <v>622</v>
      </c>
      <c r="E14" s="477"/>
      <c r="F14" s="449">
        <v>113953614128</v>
      </c>
      <c r="J14" s="10"/>
    </row>
    <row r="15" spans="1:10" ht="14.25" customHeight="1">
      <c r="A15" s="475" t="s">
        <v>225</v>
      </c>
      <c r="B15" s="475"/>
      <c r="C15" s="476"/>
      <c r="D15" s="450">
        <v>1866</v>
      </c>
      <c r="E15" s="477"/>
      <c r="F15" s="449">
        <v>3140989265</v>
      </c>
      <c r="H15" s="10"/>
      <c r="J15" s="10"/>
    </row>
    <row r="16" spans="1:10" ht="14.25" customHeight="1">
      <c r="A16" s="475" t="s">
        <v>226</v>
      </c>
      <c r="B16" s="475"/>
      <c r="C16" s="475"/>
      <c r="D16" s="450">
        <v>501</v>
      </c>
      <c r="E16" s="477"/>
      <c r="F16" s="449">
        <v>15517351604</v>
      </c>
      <c r="J16" s="10"/>
    </row>
    <row r="17" spans="1:10" ht="14.25" customHeight="1">
      <c r="A17" s="475" t="s">
        <v>227</v>
      </c>
      <c r="B17" s="475"/>
      <c r="C17" s="476"/>
      <c r="D17" s="450">
        <v>6312</v>
      </c>
      <c r="E17" s="477"/>
      <c r="F17" s="449">
        <v>17109836558</v>
      </c>
      <c r="H17" s="10"/>
      <c r="J17" s="10"/>
    </row>
    <row r="18" spans="1:10" ht="14.25" customHeight="1">
      <c r="A18" s="475" t="s">
        <v>228</v>
      </c>
      <c r="B18" s="475"/>
      <c r="C18" s="476"/>
      <c r="D18" s="450">
        <v>10825</v>
      </c>
      <c r="E18" s="477"/>
      <c r="F18" s="449">
        <v>82792450801</v>
      </c>
      <c r="H18" s="10"/>
      <c r="J18" s="10"/>
    </row>
    <row r="19" spans="1:10" ht="14.25" customHeight="1">
      <c r="A19" s="475" t="s">
        <v>229</v>
      </c>
      <c r="B19" s="475"/>
      <c r="C19" s="476"/>
      <c r="D19" s="450">
        <v>2416</v>
      </c>
      <c r="E19" s="477"/>
      <c r="F19" s="449">
        <v>11356682901</v>
      </c>
      <c r="H19" s="10"/>
      <c r="J19" s="10"/>
    </row>
    <row r="20" spans="1:10" ht="14.25" customHeight="1">
      <c r="A20" s="475" t="s">
        <v>27</v>
      </c>
      <c r="B20" s="475"/>
      <c r="C20" s="476"/>
      <c r="D20" s="450">
        <v>47767</v>
      </c>
      <c r="E20" s="477"/>
      <c r="F20" s="449">
        <v>416351419574</v>
      </c>
      <c r="H20" s="10"/>
      <c r="J20" s="10"/>
    </row>
    <row r="21" spans="1:10" ht="14.25" customHeight="1">
      <c r="A21" s="475" t="s">
        <v>230</v>
      </c>
      <c r="B21" s="475"/>
      <c r="C21" s="476"/>
      <c r="D21" s="450">
        <v>911</v>
      </c>
      <c r="E21" s="477"/>
      <c r="F21" s="449">
        <v>6300594275</v>
      </c>
      <c r="J21" s="10"/>
    </row>
    <row r="22" spans="1:10" ht="14.25" customHeight="1">
      <c r="A22" s="475" t="s">
        <v>231</v>
      </c>
      <c r="B22" s="475"/>
      <c r="C22" s="476"/>
      <c r="D22" s="450">
        <v>47505</v>
      </c>
      <c r="E22" s="477"/>
      <c r="F22" s="449">
        <v>410050825300</v>
      </c>
      <c r="H22" s="10"/>
      <c r="J22" s="10"/>
    </row>
    <row r="23" spans="1:10" ht="14.25" customHeight="1">
      <c r="A23" s="475" t="s">
        <v>232</v>
      </c>
      <c r="B23" s="475"/>
      <c r="C23" s="476"/>
      <c r="D23" s="450">
        <v>643</v>
      </c>
      <c r="E23" s="477"/>
      <c r="F23" s="449">
        <v>115260827</v>
      </c>
      <c r="J23" s="10"/>
    </row>
    <row r="24" spans="1:10" ht="14.25" customHeight="1">
      <c r="A24" s="475" t="s">
        <v>233</v>
      </c>
      <c r="B24" s="475"/>
      <c r="C24" s="476"/>
      <c r="D24" s="450">
        <v>47479</v>
      </c>
      <c r="E24" s="477"/>
      <c r="F24" s="449">
        <v>21271065675</v>
      </c>
      <c r="H24" s="10"/>
      <c r="J24" s="10"/>
    </row>
    <row r="25" spans="1:10" ht="14.25" customHeight="1">
      <c r="A25" s="475" t="s">
        <v>234</v>
      </c>
      <c r="B25" s="475"/>
      <c r="C25" s="493"/>
      <c r="D25" s="453">
        <v>7</v>
      </c>
      <c r="E25" s="482"/>
      <c r="F25" s="495">
        <v>2380367</v>
      </c>
      <c r="J25" s="10"/>
    </row>
    <row r="26" spans="1:10" ht="14.25" customHeight="1">
      <c r="A26" s="475" t="s">
        <v>211</v>
      </c>
      <c r="B26" s="475"/>
      <c r="C26" s="476"/>
      <c r="D26" s="450">
        <v>47767</v>
      </c>
      <c r="E26" s="477"/>
      <c r="F26" s="449">
        <v>21384524011</v>
      </c>
      <c r="H26" s="10"/>
      <c r="J26" s="10"/>
    </row>
    <row r="27" spans="1:10" ht="14.25" customHeight="1">
      <c r="A27" s="475" t="s">
        <v>235</v>
      </c>
      <c r="B27" s="475"/>
      <c r="C27" s="476"/>
      <c r="D27" s="450">
        <v>47633</v>
      </c>
      <c r="E27" s="477"/>
      <c r="F27" s="449">
        <v>1507107045</v>
      </c>
      <c r="H27" s="10"/>
      <c r="J27" s="10"/>
    </row>
    <row r="28" spans="1:10" ht="14.25" customHeight="1">
      <c r="A28" s="475" t="s">
        <v>236</v>
      </c>
      <c r="B28" s="475"/>
      <c r="C28" s="476"/>
      <c r="D28" s="450">
        <v>47644</v>
      </c>
      <c r="E28" s="477"/>
      <c r="F28" s="449">
        <v>1507319674</v>
      </c>
      <c r="H28" s="10"/>
      <c r="J28" s="10"/>
    </row>
    <row r="29" spans="1:10" ht="14.25" customHeight="1">
      <c r="A29" s="870" t="s">
        <v>237</v>
      </c>
      <c r="B29" s="870"/>
      <c r="C29" s="870"/>
      <c r="D29" s="725">
        <v>341</v>
      </c>
      <c r="E29" s="871"/>
      <c r="F29" s="685">
        <v>7311946913</v>
      </c>
      <c r="J29" s="10"/>
    </row>
    <row r="30" spans="1:10" ht="14.25" customHeight="1">
      <c r="A30" s="870" t="s">
        <v>238</v>
      </c>
      <c r="B30" s="870"/>
      <c r="C30" s="870"/>
      <c r="D30" s="725">
        <v>328</v>
      </c>
      <c r="E30" s="871"/>
      <c r="F30" s="685">
        <v>6580752</v>
      </c>
      <c r="J30" s="10"/>
    </row>
    <row r="31" spans="1:10" ht="14.25" customHeight="1">
      <c r="A31" s="475" t="s">
        <v>239</v>
      </c>
      <c r="B31" s="475"/>
      <c r="C31" s="476"/>
      <c r="D31" s="450">
        <v>727</v>
      </c>
      <c r="E31" s="477"/>
      <c r="F31" s="449">
        <v>75833697</v>
      </c>
      <c r="J31" s="10"/>
    </row>
    <row r="32" spans="1:10" ht="14.25" customHeight="1">
      <c r="A32" s="475" t="s">
        <v>240</v>
      </c>
      <c r="B32" s="475"/>
      <c r="C32" s="476"/>
      <c r="D32" s="450">
        <v>47767</v>
      </c>
      <c r="E32" s="477"/>
      <c r="F32" s="449">
        <v>1437854291</v>
      </c>
      <c r="H32" s="10"/>
      <c r="J32" s="10"/>
    </row>
    <row r="33" spans="1:10" ht="14.25" customHeight="1">
      <c r="A33" s="475" t="s">
        <v>241</v>
      </c>
      <c r="B33" s="478"/>
      <c r="C33" s="476"/>
      <c r="D33" s="450">
        <v>2268</v>
      </c>
      <c r="E33" s="477"/>
      <c r="F33" s="449">
        <v>7155652</v>
      </c>
      <c r="H33" s="10"/>
      <c r="J33" s="10"/>
    </row>
    <row r="34" spans="1:10" ht="14.25" customHeight="1" thickBot="1">
      <c r="A34" s="403" t="s">
        <v>24</v>
      </c>
      <c r="B34" s="403"/>
      <c r="C34" s="479"/>
      <c r="D34" s="480">
        <v>47767</v>
      </c>
      <c r="E34" s="480"/>
      <c r="F34" s="796">
        <v>1445009943</v>
      </c>
      <c r="H34" s="10"/>
      <c r="J34" s="10"/>
    </row>
    <row r="35" spans="1:10" ht="14.25" customHeight="1">
      <c r="A35" s="91" t="s">
        <v>242</v>
      </c>
      <c r="B35" s="91"/>
      <c r="C35" s="10"/>
      <c r="D35" s="107"/>
      <c r="E35" s="91"/>
      <c r="F35" s="91"/>
    </row>
    <row r="36" spans="1:10" ht="12.75" customHeight="1">
      <c r="A36" s="20"/>
      <c r="B36" s="20"/>
      <c r="C36" s="10"/>
      <c r="D36" s="27"/>
      <c r="E36" s="20"/>
      <c r="F36" s="20"/>
    </row>
    <row r="37" spans="1:10" ht="12.75" customHeight="1">
      <c r="A37" s="23"/>
      <c r="B37" s="23"/>
      <c r="C37" s="10"/>
      <c r="D37" s="26"/>
      <c r="E37" s="23"/>
      <c r="F37" s="23"/>
    </row>
    <row r="38" spans="1:10" ht="12.75" customHeight="1">
      <c r="C38" s="10"/>
      <c r="D38" s="10"/>
    </row>
    <row r="39" spans="1:10" ht="12.75" customHeight="1">
      <c r="C39" s="10"/>
      <c r="D39" s="10"/>
    </row>
    <row r="40" spans="1:10" ht="12.75" customHeight="1">
      <c r="C40" s="10"/>
      <c r="D40" s="10"/>
    </row>
    <row r="41" spans="1:10" ht="12.75" customHeight="1">
      <c r="C41" s="10"/>
      <c r="D41" s="10"/>
    </row>
    <row r="42" spans="1:10" ht="12.75" customHeight="1">
      <c r="C42" s="10"/>
      <c r="D42" s="10"/>
    </row>
    <row r="43" spans="1:10" ht="12.75" customHeight="1">
      <c r="C43" s="10"/>
      <c r="D43" s="10"/>
    </row>
    <row r="44" spans="1:10" ht="12.75" customHeight="1">
      <c r="C44" s="10"/>
      <c r="D44" s="10"/>
    </row>
    <row r="45" spans="1:10" ht="12.75" customHeight="1">
      <c r="C45" s="10"/>
      <c r="D45" s="10"/>
    </row>
    <row r="46" spans="1:10" ht="12.75" customHeight="1">
      <c r="C46" s="10"/>
      <c r="D46" s="10"/>
    </row>
    <row r="47" spans="1:10" ht="12.75" customHeight="1">
      <c r="C47" s="10"/>
      <c r="D47" s="10"/>
    </row>
    <row r="48" spans="1:10" ht="12.75" customHeight="1">
      <c r="C48" s="10"/>
      <c r="D48" s="10"/>
    </row>
    <row r="49" spans="3:4" ht="12.75" customHeight="1">
      <c r="C49" s="10"/>
      <c r="D49" s="10"/>
    </row>
    <row r="50" spans="3:4" ht="12.75" customHeight="1">
      <c r="C50" s="10"/>
      <c r="D50" s="10"/>
    </row>
    <row r="51" spans="3:4" ht="12.75" customHeight="1">
      <c r="C51" s="10"/>
      <c r="D51" s="10"/>
    </row>
    <row r="52" spans="3:4" ht="12.75" customHeight="1">
      <c r="C52" s="10"/>
      <c r="D52" s="10"/>
    </row>
    <row r="53" spans="3:4" ht="12.75" customHeight="1">
      <c r="C53" s="10"/>
      <c r="D53" s="10"/>
    </row>
    <row r="54" spans="3:4" ht="12.75" customHeight="1">
      <c r="C54" s="10"/>
      <c r="D54" s="10"/>
    </row>
    <row r="55" spans="3:4" ht="12.75" customHeight="1">
      <c r="C55" s="10"/>
      <c r="D55" s="10"/>
    </row>
    <row r="56" spans="3:4" ht="12.75" customHeight="1">
      <c r="C56" s="10"/>
      <c r="D56" s="10"/>
    </row>
    <row r="57" spans="3:4" ht="12.75" customHeight="1">
      <c r="C57" s="10"/>
      <c r="D57" s="10"/>
    </row>
    <row r="58" spans="3:4" ht="12.75" customHeight="1">
      <c r="C58" s="10"/>
      <c r="D58" s="10"/>
    </row>
    <row r="59" spans="3:4" ht="12.75" customHeight="1">
      <c r="C59" s="10"/>
      <c r="D59" s="10"/>
    </row>
    <row r="60" spans="3:4" ht="12.75" customHeight="1">
      <c r="C60" s="10"/>
      <c r="D60" s="10"/>
    </row>
    <row r="61" spans="3:4" ht="12.75" customHeight="1">
      <c r="C61" s="10"/>
      <c r="D61" s="10"/>
    </row>
    <row r="62" spans="3:4" ht="12.75" customHeight="1">
      <c r="C62" s="10"/>
      <c r="D62" s="10"/>
    </row>
    <row r="63" spans="3:4" ht="12.75" customHeight="1">
      <c r="C63" s="10"/>
      <c r="D63" s="10"/>
    </row>
    <row r="64" spans="3:4" ht="12.75" customHeight="1">
      <c r="C64" s="10"/>
      <c r="D64" s="10"/>
    </row>
    <row r="65" spans="3:4" ht="12.75" customHeight="1">
      <c r="C65" s="10"/>
      <c r="D65" s="10"/>
    </row>
  </sheetData>
  <mergeCells count="2">
    <mergeCell ref="A1:F1"/>
    <mergeCell ref="D2:F2"/>
  </mergeCells>
  <phoneticPr fontId="14" type="noConversion"/>
  <pageMargins left="0.75" right="0.65" top="0.7" bottom="1.1000000000000001" header="0.5" footer="0.5"/>
  <pageSetup paperSize="25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dimension ref="A1:G67"/>
  <sheetViews>
    <sheetView showGridLines="0" defaultGridColor="0" colorId="22" workbookViewId="0">
      <selection sqref="A1:D1"/>
    </sheetView>
  </sheetViews>
  <sheetFormatPr defaultColWidth="9.81640625" defaultRowHeight="12.75" customHeight="1"/>
  <cols>
    <col min="1" max="1" width="39.36328125" customWidth="1"/>
    <col min="2" max="2" width="11.36328125" customWidth="1"/>
    <col min="3" max="3" width="3.08984375" customWidth="1"/>
    <col min="4" max="4" width="13.1796875" customWidth="1"/>
    <col min="5" max="5" width="23.54296875" customWidth="1"/>
    <col min="6" max="6" width="17.453125" customWidth="1"/>
    <col min="7" max="7" width="13.81640625" customWidth="1"/>
  </cols>
  <sheetData>
    <row r="1" spans="1:7" s="738" customFormat="1" ht="15" customHeight="1">
      <c r="A1" s="1182" t="s">
        <v>603</v>
      </c>
      <c r="B1" s="1182"/>
      <c r="C1" s="1182"/>
      <c r="D1" s="1182"/>
    </row>
    <row r="2" spans="1:7" ht="14.25" customHeight="1">
      <c r="A2" s="162"/>
      <c r="B2" s="1181" t="s">
        <v>12</v>
      </c>
      <c r="C2" s="1181"/>
      <c r="D2" s="1181"/>
    </row>
    <row r="3" spans="1:7" ht="14.25" customHeight="1">
      <c r="A3" s="199" t="s">
        <v>213</v>
      </c>
      <c r="B3" s="588" t="s">
        <v>75</v>
      </c>
      <c r="C3" s="253"/>
      <c r="D3" s="253" t="s">
        <v>76</v>
      </c>
    </row>
    <row r="4" spans="1:7" ht="14.25" customHeight="1">
      <c r="A4" s="473" t="s">
        <v>214</v>
      </c>
      <c r="B4" s="450">
        <v>20683</v>
      </c>
      <c r="C4" s="449"/>
      <c r="D4" s="481">
        <v>-74116802356</v>
      </c>
      <c r="F4" s="10"/>
      <c r="G4" s="10"/>
    </row>
    <row r="5" spans="1:7" ht="14.25" customHeight="1">
      <c r="A5" s="475" t="s">
        <v>215</v>
      </c>
      <c r="B5" s="450">
        <v>331</v>
      </c>
      <c r="C5" s="477"/>
      <c r="D5" s="449">
        <v>370138270</v>
      </c>
      <c r="F5" s="10"/>
      <c r="G5" s="10"/>
    </row>
    <row r="6" spans="1:7" ht="14.25" customHeight="1">
      <c r="A6" s="475" t="s">
        <v>216</v>
      </c>
      <c r="B6" s="450">
        <v>258</v>
      </c>
      <c r="C6" s="477"/>
      <c r="D6" s="449">
        <v>427531484</v>
      </c>
      <c r="F6" s="10"/>
      <c r="G6" s="10"/>
    </row>
    <row r="7" spans="1:7" ht="14.25" customHeight="1">
      <c r="A7" s="475" t="s">
        <v>510</v>
      </c>
      <c r="B7" s="450">
        <v>80</v>
      </c>
      <c r="C7" s="477"/>
      <c r="D7" s="449">
        <v>2585797877</v>
      </c>
      <c r="F7" s="10"/>
      <c r="G7" s="10"/>
    </row>
    <row r="8" spans="1:7" ht="14.25" customHeight="1">
      <c r="A8" s="475" t="s">
        <v>218</v>
      </c>
      <c r="B8" s="450">
        <v>45</v>
      </c>
      <c r="C8" s="477"/>
      <c r="D8" s="449">
        <v>809719139</v>
      </c>
      <c r="F8" s="10"/>
      <c r="G8" s="10"/>
    </row>
    <row r="9" spans="1:7" ht="14.25" customHeight="1">
      <c r="A9" s="475" t="s">
        <v>511</v>
      </c>
      <c r="B9" s="450">
        <v>225</v>
      </c>
      <c r="C9" s="477"/>
      <c r="D9" s="449">
        <v>10241874787</v>
      </c>
      <c r="F9" s="10"/>
      <c r="G9" s="10"/>
    </row>
    <row r="10" spans="1:7" ht="14.25" customHeight="1">
      <c r="A10" s="475" t="s">
        <v>220</v>
      </c>
      <c r="B10" s="450">
        <v>155</v>
      </c>
      <c r="C10" s="477"/>
      <c r="D10" s="449">
        <v>2050579336</v>
      </c>
      <c r="F10" s="10"/>
      <c r="G10" s="10"/>
    </row>
    <row r="11" spans="1:7" ht="14.25" customHeight="1">
      <c r="A11" s="475" t="s">
        <v>221</v>
      </c>
      <c r="B11" s="450">
        <v>16342</v>
      </c>
      <c r="C11" s="477"/>
      <c r="D11" s="449">
        <v>1943649311</v>
      </c>
      <c r="F11" s="10"/>
      <c r="G11" s="10"/>
    </row>
    <row r="12" spans="1:7" ht="14.25" customHeight="1">
      <c r="A12" s="475" t="s">
        <v>222</v>
      </c>
      <c r="B12" s="450">
        <v>8006</v>
      </c>
      <c r="C12" s="477"/>
      <c r="D12" s="449">
        <v>41912469173</v>
      </c>
      <c r="F12" s="10"/>
      <c r="G12" s="10"/>
    </row>
    <row r="13" spans="1:7" ht="14.25" customHeight="1">
      <c r="A13" s="475" t="s">
        <v>223</v>
      </c>
      <c r="B13" s="450">
        <v>1613</v>
      </c>
      <c r="C13" s="477"/>
      <c r="D13" s="449">
        <v>8515617383</v>
      </c>
      <c r="F13" s="10"/>
      <c r="G13" s="10"/>
    </row>
    <row r="14" spans="1:7" ht="14.25" customHeight="1">
      <c r="A14" s="475" t="s">
        <v>224</v>
      </c>
      <c r="B14" s="450">
        <v>347</v>
      </c>
      <c r="C14" s="477"/>
      <c r="D14" s="449">
        <v>67385596967</v>
      </c>
      <c r="F14" s="10"/>
      <c r="G14" s="10"/>
    </row>
    <row r="15" spans="1:7" ht="14.25" customHeight="1">
      <c r="A15" s="475" t="s">
        <v>225</v>
      </c>
      <c r="B15" s="450">
        <v>962</v>
      </c>
      <c r="C15" s="477"/>
      <c r="D15" s="449">
        <v>972893369</v>
      </c>
      <c r="F15" s="10"/>
      <c r="G15" s="10"/>
    </row>
    <row r="16" spans="1:7" ht="14.25" customHeight="1">
      <c r="A16" s="475" t="s">
        <v>226</v>
      </c>
      <c r="B16" s="450">
        <v>172</v>
      </c>
      <c r="C16" s="477"/>
      <c r="D16" s="449">
        <v>8469585125</v>
      </c>
      <c r="F16" s="10"/>
      <c r="G16" s="10"/>
    </row>
    <row r="17" spans="1:7" ht="14.25" customHeight="1">
      <c r="A17" s="475" t="s">
        <v>227</v>
      </c>
      <c r="B17" s="450">
        <v>4207</v>
      </c>
      <c r="C17" s="477"/>
      <c r="D17" s="449">
        <v>76039720338</v>
      </c>
      <c r="F17" s="10"/>
      <c r="G17" s="10"/>
    </row>
    <row r="18" spans="1:7" ht="14.25" customHeight="1">
      <c r="A18" s="475" t="s">
        <v>228</v>
      </c>
      <c r="B18" s="450">
        <v>8066</v>
      </c>
      <c r="C18" s="477"/>
      <c r="D18" s="449">
        <v>37768338359</v>
      </c>
      <c r="F18" s="10"/>
      <c r="G18" s="10"/>
    </row>
    <row r="19" spans="1:7" ht="14.25" customHeight="1">
      <c r="A19" s="475" t="s">
        <v>229</v>
      </c>
      <c r="B19" s="450">
        <v>1904</v>
      </c>
      <c r="C19" s="477"/>
      <c r="D19" s="449">
        <v>15002147849</v>
      </c>
      <c r="F19" s="10"/>
      <c r="G19" s="10"/>
    </row>
    <row r="20" spans="1:7" ht="14.25" customHeight="1">
      <c r="A20" s="475" t="s">
        <v>27</v>
      </c>
      <c r="B20" s="450">
        <v>21513</v>
      </c>
      <c r="C20" s="477"/>
      <c r="D20" s="449">
        <v>-210913782916</v>
      </c>
      <c r="F20" s="10"/>
      <c r="G20" s="10"/>
    </row>
    <row r="21" spans="1:7" ht="14.25" customHeight="1">
      <c r="A21" s="475" t="s">
        <v>230</v>
      </c>
      <c r="B21" s="450">
        <v>185</v>
      </c>
      <c r="C21" s="477"/>
      <c r="D21" s="449">
        <v>902434216</v>
      </c>
      <c r="F21" s="10"/>
      <c r="G21" s="10"/>
    </row>
    <row r="22" spans="1:7" ht="14.25" customHeight="1">
      <c r="A22" s="475" t="s">
        <v>231</v>
      </c>
      <c r="B22" s="450">
        <v>19957</v>
      </c>
      <c r="C22" s="477"/>
      <c r="D22" s="449">
        <v>-211816217129</v>
      </c>
      <c r="F22" s="10"/>
      <c r="G22" s="10"/>
    </row>
    <row r="23" spans="1:7" ht="14.25" customHeight="1">
      <c r="A23" s="475" t="s">
        <v>232</v>
      </c>
      <c r="B23" s="450">
        <v>111</v>
      </c>
      <c r="C23" s="477"/>
      <c r="D23" s="449">
        <v>14029727</v>
      </c>
      <c r="F23" s="10"/>
      <c r="G23" s="10"/>
    </row>
    <row r="24" spans="1:7" ht="14.25" customHeight="1">
      <c r="A24" s="475" t="s">
        <v>233</v>
      </c>
      <c r="B24" s="450">
        <v>19389</v>
      </c>
      <c r="C24" s="477"/>
      <c r="D24" s="449">
        <v>-24042139814</v>
      </c>
      <c r="F24" s="10"/>
      <c r="G24" s="10"/>
    </row>
    <row r="25" spans="1:7" ht="14.25" customHeight="1">
      <c r="A25" s="475" t="s">
        <v>234</v>
      </c>
      <c r="B25" s="1063" t="s">
        <v>456</v>
      </c>
      <c r="C25" s="1064"/>
      <c r="D25" s="1061" t="s">
        <v>456</v>
      </c>
      <c r="F25" s="10"/>
      <c r="G25" s="10"/>
    </row>
    <row r="26" spans="1:7" ht="14.25" customHeight="1">
      <c r="A26" s="475" t="s">
        <v>211</v>
      </c>
      <c r="B26" s="450">
        <v>21513</v>
      </c>
      <c r="C26" s="477"/>
      <c r="D26" s="449">
        <v>-24028220726</v>
      </c>
      <c r="F26" s="10"/>
      <c r="G26" s="10"/>
    </row>
    <row r="27" spans="1:7" ht="14.25" customHeight="1">
      <c r="A27" s="475" t="s">
        <v>235</v>
      </c>
      <c r="B27" s="450">
        <v>7054</v>
      </c>
      <c r="C27" s="477"/>
      <c r="D27" s="449">
        <v>43547297</v>
      </c>
      <c r="F27" s="10"/>
      <c r="G27" s="10"/>
    </row>
    <row r="28" spans="1:7" ht="14.25" customHeight="1">
      <c r="A28" s="475" t="s">
        <v>437</v>
      </c>
      <c r="B28" s="450">
        <v>21513</v>
      </c>
      <c r="C28" s="477"/>
      <c r="D28" s="449">
        <v>18103889</v>
      </c>
      <c r="F28" s="10"/>
      <c r="G28" s="10"/>
    </row>
    <row r="29" spans="1:7" ht="14.25" customHeight="1">
      <c r="A29" s="475" t="s">
        <v>236</v>
      </c>
      <c r="B29" s="450">
        <v>21510</v>
      </c>
      <c r="C29" s="477"/>
      <c r="D29" s="449">
        <v>93079126</v>
      </c>
      <c r="F29" s="10"/>
      <c r="G29" s="10"/>
    </row>
    <row r="30" spans="1:7" ht="14.25" customHeight="1">
      <c r="A30" s="475" t="s">
        <v>237</v>
      </c>
      <c r="B30" s="450">
        <v>394</v>
      </c>
      <c r="C30" s="477"/>
      <c r="D30" s="449">
        <v>14840881455</v>
      </c>
      <c r="F30" s="10"/>
      <c r="G30" s="10"/>
    </row>
    <row r="31" spans="1:7" ht="14.25" customHeight="1">
      <c r="A31" s="475" t="s">
        <v>238</v>
      </c>
      <c r="B31" s="450">
        <v>384</v>
      </c>
      <c r="C31" s="477"/>
      <c r="D31" s="449">
        <v>13356797</v>
      </c>
      <c r="F31" s="10"/>
      <c r="G31" s="10"/>
    </row>
    <row r="32" spans="1:7" ht="14.25" customHeight="1">
      <c r="A32" s="475" t="s">
        <v>239</v>
      </c>
      <c r="B32" s="450">
        <v>1070</v>
      </c>
      <c r="C32" s="477"/>
      <c r="D32" s="449">
        <v>76127206</v>
      </c>
      <c r="F32" s="10"/>
      <c r="G32" s="10"/>
    </row>
    <row r="33" spans="1:7" ht="14.25" customHeight="1">
      <c r="A33" s="475" t="s">
        <v>240</v>
      </c>
      <c r="B33" s="450">
        <v>21513</v>
      </c>
      <c r="C33" s="477"/>
      <c r="D33" s="449">
        <v>31060595</v>
      </c>
      <c r="F33" s="10"/>
      <c r="G33" s="10"/>
    </row>
    <row r="34" spans="1:7" ht="14.25" customHeight="1">
      <c r="A34" s="475" t="s">
        <v>241</v>
      </c>
      <c r="B34" s="450">
        <v>1651</v>
      </c>
      <c r="C34" s="477"/>
      <c r="D34" s="449">
        <v>4166864</v>
      </c>
      <c r="F34" s="10"/>
      <c r="G34" s="10"/>
    </row>
    <row r="35" spans="1:7" ht="14.25" customHeight="1" thickBot="1">
      <c r="A35" s="106" t="s">
        <v>24</v>
      </c>
      <c r="B35" s="178">
        <v>21513</v>
      </c>
      <c r="C35" s="178"/>
      <c r="D35" s="589">
        <v>35227459</v>
      </c>
      <c r="F35" s="10"/>
    </row>
    <row r="36" spans="1:7" ht="14.25" customHeight="1">
      <c r="A36" s="90" t="s">
        <v>243</v>
      </c>
      <c r="B36" s="107"/>
      <c r="C36" s="91"/>
      <c r="D36" s="91"/>
    </row>
    <row r="37" spans="1:7" ht="12.75" customHeight="1">
      <c r="A37" s="1"/>
      <c r="B37" s="107"/>
      <c r="C37" s="91"/>
      <c r="D37" s="91"/>
    </row>
    <row r="38" spans="1:7" ht="12.75" customHeight="1">
      <c r="A38" s="20"/>
      <c r="B38" s="27"/>
      <c r="C38" s="20"/>
      <c r="D38" s="20"/>
    </row>
    <row r="39" spans="1:7" ht="12.75" customHeight="1">
      <c r="B39" s="10"/>
    </row>
    <row r="40" spans="1:7" ht="12.75" customHeight="1">
      <c r="B40" s="10"/>
    </row>
    <row r="41" spans="1:7" ht="12.75" customHeight="1">
      <c r="B41" s="10"/>
    </row>
    <row r="42" spans="1:7" ht="12.75" customHeight="1">
      <c r="B42" s="10"/>
    </row>
    <row r="43" spans="1:7" ht="12.75" customHeight="1">
      <c r="B43" s="10"/>
    </row>
    <row r="44" spans="1:7" ht="12.75" customHeight="1">
      <c r="B44" s="10"/>
    </row>
    <row r="45" spans="1:7" ht="12.75" customHeight="1">
      <c r="B45" s="10"/>
    </row>
    <row r="46" spans="1:7" ht="12.75" customHeight="1">
      <c r="B46" s="10"/>
    </row>
    <row r="47" spans="1:7" ht="12.75" customHeight="1">
      <c r="B47" s="10"/>
    </row>
    <row r="48" spans="1:7" ht="12.75" customHeight="1">
      <c r="B48" s="10"/>
    </row>
    <row r="49" spans="2:2" ht="12.75" customHeight="1">
      <c r="B49" s="10"/>
    </row>
    <row r="50" spans="2:2" ht="12.75" customHeight="1">
      <c r="B50" s="10"/>
    </row>
    <row r="51" spans="2:2" ht="12.75" customHeight="1">
      <c r="B51" s="10"/>
    </row>
    <row r="52" spans="2:2" ht="12.75" customHeight="1">
      <c r="B52" s="10"/>
    </row>
    <row r="53" spans="2:2" ht="12.75" customHeight="1">
      <c r="B53" s="10"/>
    </row>
    <row r="54" spans="2:2" ht="12.75" customHeight="1">
      <c r="B54" s="10"/>
    </row>
    <row r="55" spans="2:2" ht="12.75" customHeight="1">
      <c r="B55" s="10"/>
    </row>
    <row r="56" spans="2:2" ht="12.75" customHeight="1">
      <c r="B56" s="10"/>
    </row>
    <row r="57" spans="2:2" ht="12.75" customHeight="1">
      <c r="B57" s="10"/>
    </row>
    <row r="58" spans="2:2" ht="12.75" customHeight="1">
      <c r="B58" s="10"/>
    </row>
    <row r="59" spans="2:2" ht="12.75" customHeight="1">
      <c r="B59" s="10"/>
    </row>
    <row r="60" spans="2:2" ht="12.75" customHeight="1">
      <c r="B60" s="10"/>
    </row>
    <row r="61" spans="2:2" ht="12.75" customHeight="1">
      <c r="B61" s="10"/>
    </row>
    <row r="62" spans="2:2" ht="12.75" customHeight="1">
      <c r="B62" s="10"/>
    </row>
    <row r="63" spans="2:2" ht="12.75" customHeight="1">
      <c r="B63" s="10"/>
    </row>
    <row r="64" spans="2:2" ht="12.75" customHeight="1">
      <c r="B64" s="10"/>
    </row>
    <row r="65" spans="2:2" ht="12.75" customHeight="1">
      <c r="B65" s="10"/>
    </row>
    <row r="66" spans="2:2" ht="12.75" customHeight="1">
      <c r="B66" s="10"/>
    </row>
    <row r="67" spans="2:2" ht="12.75" customHeight="1">
      <c r="B67" s="10"/>
    </row>
  </sheetData>
  <mergeCells count="2">
    <mergeCell ref="A1:D1"/>
    <mergeCell ref="B2:D2"/>
  </mergeCells>
  <phoneticPr fontId="14" type="noConversion"/>
  <pageMargins left="0.75" right="0.65" top="0.7" bottom="1.1000000000000001" header="0.5" footer="0.5"/>
  <pageSetup paperSize="25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dimension ref="A1:H81"/>
  <sheetViews>
    <sheetView showGridLines="0" defaultGridColor="0" colorId="22" workbookViewId="0">
      <selection sqref="A1:F1"/>
    </sheetView>
  </sheetViews>
  <sheetFormatPr defaultColWidth="9.81640625" defaultRowHeight="12.75" customHeight="1"/>
  <cols>
    <col min="1" max="1" width="29.6328125" customWidth="1"/>
    <col min="2" max="2" width="12.81640625" customWidth="1"/>
    <col min="3" max="3" width="7.36328125" customWidth="1"/>
    <col min="4" max="4" width="6.6328125" customWidth="1"/>
    <col min="5" max="5" width="8.81640625" customWidth="1"/>
    <col min="6" max="6" width="11.81640625" customWidth="1"/>
  </cols>
  <sheetData>
    <row r="1" spans="1:6" s="738" customFormat="1" ht="15" customHeight="1">
      <c r="A1" s="1182" t="s">
        <v>604</v>
      </c>
      <c r="B1" s="1182"/>
      <c r="C1" s="1182"/>
      <c r="D1" s="1182"/>
      <c r="E1" s="1182"/>
      <c r="F1" s="1182"/>
    </row>
    <row r="2" spans="1:6" ht="14.25" customHeight="1">
      <c r="A2" s="199"/>
      <c r="B2" s="199"/>
      <c r="C2" s="199"/>
      <c r="D2" s="1192" t="s">
        <v>12</v>
      </c>
      <c r="E2" s="1192"/>
      <c r="F2" s="1192"/>
    </row>
    <row r="3" spans="1:6" ht="14.25" customHeight="1">
      <c r="A3" s="199" t="s">
        <v>213</v>
      </c>
      <c r="B3" s="199"/>
      <c r="C3" s="199"/>
      <c r="D3" s="588" t="s">
        <v>75</v>
      </c>
      <c r="E3" s="588"/>
      <c r="F3" s="588" t="s">
        <v>76</v>
      </c>
    </row>
    <row r="4" spans="1:6" ht="14.25" customHeight="1">
      <c r="A4" s="483" t="s">
        <v>214</v>
      </c>
      <c r="B4" s="483"/>
      <c r="C4" s="484"/>
      <c r="D4" s="477">
        <v>35396</v>
      </c>
      <c r="E4" s="485"/>
      <c r="F4" s="486">
        <v>32694276015</v>
      </c>
    </row>
    <row r="5" spans="1:6" ht="14.25" customHeight="1">
      <c r="A5" s="483" t="s">
        <v>215</v>
      </c>
      <c r="B5" s="483"/>
      <c r="C5" s="483"/>
      <c r="D5" s="477">
        <v>730</v>
      </c>
      <c r="E5" s="487"/>
      <c r="F5" s="492">
        <v>866122761</v>
      </c>
    </row>
    <row r="6" spans="1:6" ht="14.25" customHeight="1">
      <c r="A6" s="483" t="s">
        <v>216</v>
      </c>
      <c r="B6" s="483"/>
      <c r="C6" s="483"/>
      <c r="D6" s="477">
        <v>133</v>
      </c>
      <c r="E6" s="487"/>
      <c r="F6" s="492">
        <v>391683257</v>
      </c>
    </row>
    <row r="7" spans="1:6" ht="14.25" customHeight="1">
      <c r="A7" s="483" t="s">
        <v>510</v>
      </c>
      <c r="B7" s="483"/>
      <c r="C7" s="483"/>
      <c r="D7" s="477">
        <v>83</v>
      </c>
      <c r="E7" s="487"/>
      <c r="F7" s="492">
        <v>2400098726</v>
      </c>
    </row>
    <row r="8" spans="1:6" ht="14.25" customHeight="1">
      <c r="A8" s="483" t="s">
        <v>218</v>
      </c>
      <c r="B8" s="483"/>
      <c r="C8" s="483"/>
      <c r="D8" s="477">
        <v>43</v>
      </c>
      <c r="E8" s="487"/>
      <c r="F8" s="492">
        <v>458300926</v>
      </c>
    </row>
    <row r="9" spans="1:6" ht="14.25" customHeight="1">
      <c r="A9" s="483" t="s">
        <v>511</v>
      </c>
      <c r="B9" s="483"/>
      <c r="C9" s="483"/>
      <c r="D9" s="477">
        <v>266</v>
      </c>
      <c r="E9" s="487"/>
      <c r="F9" s="492">
        <v>11372867309</v>
      </c>
    </row>
    <row r="10" spans="1:6" ht="14.25" customHeight="1">
      <c r="A10" s="483" t="s">
        <v>220</v>
      </c>
      <c r="B10" s="483"/>
      <c r="C10" s="483"/>
      <c r="D10" s="477">
        <v>192</v>
      </c>
      <c r="E10" s="487"/>
      <c r="F10" s="492">
        <v>4600550246</v>
      </c>
    </row>
    <row r="11" spans="1:6" ht="14.25" customHeight="1">
      <c r="A11" s="483" t="s">
        <v>221</v>
      </c>
      <c r="B11" s="483"/>
      <c r="C11" s="484"/>
      <c r="D11" s="477">
        <v>27361</v>
      </c>
      <c r="E11" s="487"/>
      <c r="F11" s="492">
        <v>2979810249</v>
      </c>
    </row>
    <row r="12" spans="1:6" ht="14.25" customHeight="1">
      <c r="A12" s="483" t="s">
        <v>222</v>
      </c>
      <c r="B12" s="483"/>
      <c r="C12" s="484"/>
      <c r="D12" s="477">
        <v>5298</v>
      </c>
      <c r="E12" s="487"/>
      <c r="F12" s="492">
        <v>64168028984</v>
      </c>
    </row>
    <row r="13" spans="1:6" ht="14.25" customHeight="1">
      <c r="A13" s="483" t="s">
        <v>223</v>
      </c>
      <c r="B13" s="483"/>
      <c r="C13" s="483"/>
      <c r="D13" s="477">
        <v>927</v>
      </c>
      <c r="E13" s="487"/>
      <c r="F13" s="492">
        <v>5449348379</v>
      </c>
    </row>
    <row r="14" spans="1:6" ht="14.25" customHeight="1">
      <c r="A14" s="483" t="s">
        <v>224</v>
      </c>
      <c r="B14" s="483"/>
      <c r="C14" s="483"/>
      <c r="D14" s="477">
        <v>440</v>
      </c>
      <c r="E14" s="487"/>
      <c r="F14" s="492">
        <v>101043165371</v>
      </c>
    </row>
    <row r="15" spans="1:6" ht="14.25" customHeight="1">
      <c r="A15" s="483" t="s">
        <v>225</v>
      </c>
      <c r="B15" s="483"/>
      <c r="C15" s="484"/>
      <c r="D15" s="477">
        <v>1747</v>
      </c>
      <c r="E15" s="487"/>
      <c r="F15" s="492">
        <v>919868445</v>
      </c>
    </row>
    <row r="16" spans="1:6" ht="14.25" customHeight="1">
      <c r="A16" s="483" t="s">
        <v>226</v>
      </c>
      <c r="B16" s="483"/>
      <c r="C16" s="483"/>
      <c r="D16" s="477">
        <v>247</v>
      </c>
      <c r="E16" s="487"/>
      <c r="F16" s="492">
        <v>7383263709</v>
      </c>
    </row>
    <row r="17" spans="1:8" ht="14.25" customHeight="1">
      <c r="A17" s="483" t="s">
        <v>227</v>
      </c>
      <c r="B17" s="483"/>
      <c r="C17" s="484"/>
      <c r="D17" s="477">
        <v>5468</v>
      </c>
      <c r="E17" s="487"/>
      <c r="F17" s="492">
        <v>58667584636</v>
      </c>
    </row>
    <row r="18" spans="1:8" ht="14.25" customHeight="1">
      <c r="A18" s="483" t="s">
        <v>228</v>
      </c>
      <c r="B18" s="483"/>
      <c r="C18" s="484"/>
      <c r="D18" s="477">
        <v>5336</v>
      </c>
      <c r="E18" s="487"/>
      <c r="F18" s="492">
        <v>53938654571</v>
      </c>
    </row>
    <row r="19" spans="1:8" ht="14.25" customHeight="1">
      <c r="A19" s="483" t="s">
        <v>229</v>
      </c>
      <c r="B19" s="483"/>
      <c r="C19" s="484"/>
      <c r="D19" s="477">
        <v>1350</v>
      </c>
      <c r="E19" s="487"/>
      <c r="F19" s="492">
        <v>12643412671</v>
      </c>
    </row>
    <row r="20" spans="1:8" ht="14.25" customHeight="1">
      <c r="A20" s="483" t="s">
        <v>27</v>
      </c>
      <c r="B20" s="483"/>
      <c r="C20" s="484"/>
      <c r="D20" s="477">
        <v>37487</v>
      </c>
      <c r="E20" s="487"/>
      <c r="F20" s="492">
        <v>-109224350949</v>
      </c>
    </row>
    <row r="21" spans="1:8" ht="14.25" customHeight="1">
      <c r="A21" s="483" t="s">
        <v>230</v>
      </c>
      <c r="B21" s="483"/>
      <c r="C21" s="483"/>
      <c r="D21" s="477">
        <v>341</v>
      </c>
      <c r="E21" s="487"/>
      <c r="F21" s="492">
        <v>1574440009</v>
      </c>
    </row>
    <row r="22" spans="1:8" ht="14.25" customHeight="1">
      <c r="A22" s="483" t="s">
        <v>231</v>
      </c>
      <c r="B22" s="483"/>
      <c r="C22" s="484"/>
      <c r="D22" s="477">
        <v>34598</v>
      </c>
      <c r="E22" s="487"/>
      <c r="F22" s="492">
        <v>-110798790959</v>
      </c>
    </row>
    <row r="23" spans="1:8" ht="14.25" customHeight="1">
      <c r="A23" s="483" t="s">
        <v>232</v>
      </c>
      <c r="B23" s="483"/>
      <c r="C23" s="483"/>
      <c r="D23" s="477">
        <v>263</v>
      </c>
      <c r="E23" s="487"/>
      <c r="F23" s="492">
        <v>26626701</v>
      </c>
    </row>
    <row r="24" spans="1:8" ht="14.25" customHeight="1">
      <c r="A24" s="483" t="s">
        <v>233</v>
      </c>
      <c r="B24" s="483"/>
      <c r="C24" s="484"/>
      <c r="D24" s="477">
        <v>34562</v>
      </c>
      <c r="E24" s="487"/>
      <c r="F24" s="492">
        <v>-14108818855</v>
      </c>
    </row>
    <row r="25" spans="1:8" ht="14.25" customHeight="1">
      <c r="A25" s="483" t="s">
        <v>234</v>
      </c>
      <c r="B25" s="483"/>
      <c r="C25" s="483"/>
      <c r="D25" s="477">
        <v>5</v>
      </c>
      <c r="E25" s="487"/>
      <c r="F25" s="492">
        <v>-260713</v>
      </c>
    </row>
    <row r="26" spans="1:8" ht="14.25" customHeight="1">
      <c r="A26" s="483" t="s">
        <v>211</v>
      </c>
      <c r="B26" s="483"/>
      <c r="C26" s="484"/>
      <c r="D26" s="477">
        <v>37487</v>
      </c>
      <c r="E26" s="487"/>
      <c r="F26" s="492">
        <v>-14082989478</v>
      </c>
    </row>
    <row r="27" spans="1:8" ht="14.25" customHeight="1">
      <c r="A27" s="483" t="s">
        <v>235</v>
      </c>
      <c r="B27" s="483"/>
      <c r="C27" s="484"/>
      <c r="D27" s="477">
        <v>8602</v>
      </c>
      <c r="E27" s="487"/>
      <c r="F27" s="492">
        <v>28839140</v>
      </c>
    </row>
    <row r="28" spans="1:8" ht="14.25" customHeight="1">
      <c r="A28" s="483" t="s">
        <v>244</v>
      </c>
      <c r="B28" s="483"/>
      <c r="C28" s="484"/>
      <c r="D28" s="477">
        <v>37474</v>
      </c>
      <c r="E28" s="487"/>
      <c r="F28" s="492">
        <v>2692408106882</v>
      </c>
      <c r="H28" s="33"/>
    </row>
    <row r="29" spans="1:8" ht="14.25" customHeight="1">
      <c r="A29" s="483" t="s">
        <v>245</v>
      </c>
      <c r="B29" s="483"/>
      <c r="C29" s="483"/>
      <c r="D29" s="477">
        <v>900</v>
      </c>
      <c r="E29" s="487"/>
      <c r="F29" s="492">
        <v>738105211567</v>
      </c>
      <c r="H29" s="33"/>
    </row>
    <row r="30" spans="1:8" ht="14.25" customHeight="1">
      <c r="A30" s="483" t="s">
        <v>246</v>
      </c>
      <c r="B30" s="483"/>
      <c r="C30" s="484"/>
      <c r="D30" s="477">
        <v>939</v>
      </c>
      <c r="E30" s="487"/>
      <c r="F30" s="492">
        <v>173026497053</v>
      </c>
      <c r="H30" s="33"/>
    </row>
    <row r="31" spans="1:8" ht="14.25" customHeight="1">
      <c r="A31" s="483" t="s">
        <v>247</v>
      </c>
      <c r="B31" s="483"/>
      <c r="C31" s="484"/>
      <c r="D31" s="477">
        <v>37438</v>
      </c>
      <c r="E31" s="487"/>
      <c r="F31" s="492">
        <v>1739404571247</v>
      </c>
      <c r="H31" s="33"/>
    </row>
    <row r="32" spans="1:8" ht="14.25" customHeight="1">
      <c r="A32" s="483" t="s">
        <v>248</v>
      </c>
      <c r="B32" s="483"/>
      <c r="C32" s="483"/>
      <c r="D32" s="477">
        <v>631</v>
      </c>
      <c r="E32" s="487"/>
      <c r="F32" s="492">
        <v>5008796752</v>
      </c>
      <c r="H32" s="33"/>
    </row>
    <row r="33" spans="1:6" ht="14.25" customHeight="1">
      <c r="A33" s="483" t="s">
        <v>249</v>
      </c>
      <c r="B33" s="483"/>
      <c r="C33" s="484"/>
      <c r="D33" s="477">
        <v>37389</v>
      </c>
      <c r="E33" s="487"/>
      <c r="F33" s="492">
        <v>270743286286</v>
      </c>
    </row>
    <row r="34" spans="1:6" ht="14.25" customHeight="1">
      <c r="A34" s="483" t="s">
        <v>72</v>
      </c>
      <c r="B34" s="483"/>
      <c r="C34" s="484"/>
      <c r="D34" s="477">
        <v>37487</v>
      </c>
      <c r="E34" s="487"/>
      <c r="F34" s="492">
        <v>275745039658</v>
      </c>
    </row>
    <row r="35" spans="1:6" ht="14.25" customHeight="1">
      <c r="A35" s="483" t="s">
        <v>250</v>
      </c>
      <c r="B35" s="483"/>
      <c r="C35" s="484"/>
      <c r="D35" s="477">
        <v>37487</v>
      </c>
      <c r="E35" s="487"/>
      <c r="F35" s="492">
        <v>230678363</v>
      </c>
    </row>
    <row r="36" spans="1:6" ht="14.25" customHeight="1">
      <c r="A36" s="483" t="s">
        <v>236</v>
      </c>
      <c r="B36" s="483"/>
      <c r="C36" s="484"/>
      <c r="D36" s="477">
        <v>37485</v>
      </c>
      <c r="E36" s="487"/>
      <c r="F36" s="492">
        <v>230776792</v>
      </c>
    </row>
    <row r="37" spans="1:6" ht="14.25" customHeight="1">
      <c r="A37" s="483" t="s">
        <v>237</v>
      </c>
      <c r="B37" s="483"/>
      <c r="C37" s="483"/>
      <c r="D37" s="477">
        <v>334</v>
      </c>
      <c r="E37" s="487"/>
      <c r="F37" s="492">
        <v>11737641441</v>
      </c>
    </row>
    <row r="38" spans="1:6" ht="14.25" customHeight="1">
      <c r="A38" s="483" t="s">
        <v>238</v>
      </c>
      <c r="B38" s="483"/>
      <c r="C38" s="483"/>
      <c r="D38" s="477">
        <v>323</v>
      </c>
      <c r="E38" s="487"/>
      <c r="F38" s="492">
        <v>10563880</v>
      </c>
    </row>
    <row r="39" spans="1:6" ht="14.25" customHeight="1">
      <c r="A39" s="483" t="s">
        <v>239</v>
      </c>
      <c r="B39" s="483"/>
      <c r="C39" s="483"/>
      <c r="D39" s="477">
        <v>125</v>
      </c>
      <c r="E39" s="487"/>
      <c r="F39" s="492">
        <v>7794024</v>
      </c>
    </row>
    <row r="40" spans="1:6" ht="14.25" customHeight="1">
      <c r="A40" s="483" t="s">
        <v>240</v>
      </c>
      <c r="B40" s="483"/>
      <c r="C40" s="484"/>
      <c r="D40" s="477">
        <v>37487</v>
      </c>
      <c r="E40" s="487"/>
      <c r="F40" s="492">
        <v>233548187</v>
      </c>
    </row>
    <row r="41" spans="1:6" ht="14.25" customHeight="1">
      <c r="A41" s="483" t="s">
        <v>241</v>
      </c>
      <c r="B41" s="488"/>
      <c r="C41" s="484"/>
      <c r="D41" s="477">
        <v>1920</v>
      </c>
      <c r="E41" s="487"/>
      <c r="F41" s="492">
        <v>6149977</v>
      </c>
    </row>
    <row r="42" spans="1:6" ht="14.25" customHeight="1" thickBot="1">
      <c r="A42" s="489" t="s">
        <v>24</v>
      </c>
      <c r="B42" s="489"/>
      <c r="C42" s="490"/>
      <c r="D42" s="480">
        <v>37487</v>
      </c>
      <c r="E42" s="491"/>
      <c r="F42" s="500">
        <v>239698164</v>
      </c>
    </row>
    <row r="43" spans="1:6" ht="14.25" customHeight="1">
      <c r="A43" s="90" t="s">
        <v>242</v>
      </c>
      <c r="B43" s="90"/>
      <c r="C43" s="228"/>
      <c r="D43" s="243"/>
      <c r="E43" s="90"/>
      <c r="F43" s="90"/>
    </row>
    <row r="44" spans="1:6" ht="12.75" customHeight="1">
      <c r="A44" s="90"/>
      <c r="B44" s="24"/>
      <c r="D44" s="27"/>
      <c r="E44" s="20"/>
      <c r="F44" s="20"/>
    </row>
    <row r="45" spans="1:6" ht="12.75" customHeight="1">
      <c r="D45" s="10"/>
    </row>
    <row r="46" spans="1:6" ht="12.75" customHeight="1">
      <c r="D46" s="10"/>
    </row>
    <row r="47" spans="1:6" ht="12.75" customHeight="1">
      <c r="D47" s="10"/>
    </row>
    <row r="48" spans="1:6" ht="12.75" customHeight="1">
      <c r="D48" s="10"/>
    </row>
    <row r="49" spans="4:4" ht="12.75" customHeight="1">
      <c r="D49" s="10"/>
    </row>
    <row r="50" spans="4:4" ht="12.75" customHeight="1">
      <c r="D50" s="10"/>
    </row>
    <row r="51" spans="4:4" ht="12.75" customHeight="1">
      <c r="D51" s="10"/>
    </row>
    <row r="52" spans="4:4" ht="12.75" customHeight="1">
      <c r="D52" s="10"/>
    </row>
    <row r="53" spans="4:4" ht="12.75" customHeight="1">
      <c r="D53" s="10"/>
    </row>
    <row r="54" spans="4:4" ht="12.75" customHeight="1">
      <c r="D54" s="10"/>
    </row>
    <row r="55" spans="4:4" ht="12.75" customHeight="1">
      <c r="D55" s="10"/>
    </row>
    <row r="56" spans="4:4" ht="12.75" customHeight="1">
      <c r="D56" s="10"/>
    </row>
    <row r="57" spans="4:4" ht="12.75" customHeight="1">
      <c r="D57" s="10"/>
    </row>
    <row r="58" spans="4:4" ht="12.75" customHeight="1">
      <c r="D58" s="10"/>
    </row>
    <row r="59" spans="4:4" ht="12.75" customHeight="1">
      <c r="D59" s="10"/>
    </row>
    <row r="60" spans="4:4" ht="12.75" customHeight="1">
      <c r="D60" s="10"/>
    </row>
    <row r="61" spans="4:4" ht="12.75" customHeight="1">
      <c r="D61" s="10"/>
    </row>
    <row r="62" spans="4:4" ht="12.75" customHeight="1">
      <c r="D62" s="10"/>
    </row>
    <row r="63" spans="4:4" ht="12.75" customHeight="1">
      <c r="D63" s="10"/>
    </row>
    <row r="64" spans="4:4" ht="12.75" customHeight="1">
      <c r="D64" s="10"/>
    </row>
    <row r="65" spans="4:4" ht="12.75" customHeight="1">
      <c r="D65" s="10"/>
    </row>
    <row r="66" spans="4:4" ht="12.75" customHeight="1">
      <c r="D66" s="10"/>
    </row>
    <row r="67" spans="4:4" ht="12.75" customHeight="1">
      <c r="D67" s="10"/>
    </row>
    <row r="68" spans="4:4" ht="12.75" customHeight="1">
      <c r="D68" s="10"/>
    </row>
    <row r="69" spans="4:4" ht="12.75" customHeight="1">
      <c r="D69" s="10"/>
    </row>
    <row r="70" spans="4:4" ht="12.75" customHeight="1">
      <c r="D70" s="10"/>
    </row>
    <row r="71" spans="4:4" ht="12.75" customHeight="1">
      <c r="D71" s="10"/>
    </row>
    <row r="72" spans="4:4" ht="12.75" customHeight="1">
      <c r="D72" s="10"/>
    </row>
    <row r="73" spans="4:4" ht="12.75" customHeight="1">
      <c r="D73" s="10"/>
    </row>
    <row r="74" spans="4:4" ht="12.75" customHeight="1">
      <c r="D74" s="10"/>
    </row>
    <row r="75" spans="4:4" ht="12.75" customHeight="1">
      <c r="D75" s="10"/>
    </row>
    <row r="76" spans="4:4" ht="12.75" customHeight="1">
      <c r="D76" s="10"/>
    </row>
    <row r="77" spans="4:4" ht="12.75" customHeight="1">
      <c r="D77" s="10"/>
    </row>
    <row r="78" spans="4:4" ht="12.75" customHeight="1">
      <c r="D78" s="10"/>
    </row>
    <row r="79" spans="4:4" ht="12.75" customHeight="1">
      <c r="D79" s="10"/>
    </row>
    <row r="80" spans="4:4" ht="12.75" customHeight="1">
      <c r="D80" s="10"/>
    </row>
    <row r="81" spans="4:4" ht="12.75" customHeight="1">
      <c r="D81" s="10"/>
    </row>
  </sheetData>
  <mergeCells count="2">
    <mergeCell ref="A1:F1"/>
    <mergeCell ref="D2:F2"/>
  </mergeCells>
  <phoneticPr fontId="14" type="noConversion"/>
  <pageMargins left="0.75" right="0.65" top="0.7" bottom="1.1000000000000001" header="0.5" footer="0.5"/>
  <pageSetup paperSize="2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dimension ref="A1:K107"/>
  <sheetViews>
    <sheetView showGridLines="0" defaultGridColor="0" colorId="22" workbookViewId="0">
      <selection sqref="A1:F1"/>
    </sheetView>
  </sheetViews>
  <sheetFormatPr defaultColWidth="9.81640625" defaultRowHeight="12.75" customHeight="1"/>
  <cols>
    <col min="1" max="1" width="28.54296875" customWidth="1"/>
    <col min="2" max="2" width="12.81640625" customWidth="1"/>
    <col min="4" max="4" width="5.81640625" customWidth="1"/>
    <col min="5" max="5" width="8.81640625" customWidth="1"/>
    <col min="6" max="6" width="11.81640625" customWidth="1"/>
  </cols>
  <sheetData>
    <row r="1" spans="1:11" s="738" customFormat="1" ht="15" customHeight="1">
      <c r="A1" s="1182" t="s">
        <v>605</v>
      </c>
      <c r="B1" s="1182"/>
      <c r="C1" s="1182"/>
      <c r="D1" s="1182"/>
      <c r="E1" s="1182"/>
      <c r="F1" s="1182"/>
    </row>
    <row r="2" spans="1:11" ht="14.25" customHeight="1">
      <c r="A2" s="162"/>
      <c r="B2" s="162"/>
      <c r="C2" s="162"/>
      <c r="D2" s="1192" t="s">
        <v>12</v>
      </c>
      <c r="E2" s="1192"/>
      <c r="F2" s="1192"/>
    </row>
    <row r="3" spans="1:11" ht="14.25" customHeight="1">
      <c r="A3" s="199" t="s">
        <v>213</v>
      </c>
      <c r="B3" s="199"/>
      <c r="C3" s="199"/>
      <c r="D3" s="253" t="s">
        <v>75</v>
      </c>
      <c r="E3" s="253"/>
      <c r="F3" s="253" t="s">
        <v>76</v>
      </c>
    </row>
    <row r="4" spans="1:11" ht="14.25" customHeight="1">
      <c r="A4" s="473" t="s">
        <v>214</v>
      </c>
      <c r="B4" s="473"/>
      <c r="C4" s="474"/>
      <c r="D4" s="450">
        <v>4249</v>
      </c>
      <c r="E4" s="449"/>
      <c r="F4" s="481">
        <v>60249187668</v>
      </c>
      <c r="G4" s="10"/>
      <c r="H4" s="10"/>
    </row>
    <row r="5" spans="1:11" ht="14.25" customHeight="1">
      <c r="A5" s="475" t="s">
        <v>215</v>
      </c>
      <c r="B5" s="475"/>
      <c r="C5" s="475"/>
      <c r="D5" s="450">
        <v>61</v>
      </c>
      <c r="E5" s="477"/>
      <c r="F5" s="449">
        <v>23911645</v>
      </c>
      <c r="G5" s="10"/>
      <c r="H5" s="10"/>
      <c r="J5" s="10"/>
      <c r="K5" s="10"/>
    </row>
    <row r="6" spans="1:11" ht="14.25" customHeight="1">
      <c r="A6" s="475" t="s">
        <v>216</v>
      </c>
      <c r="B6" s="475"/>
      <c r="C6" s="475"/>
      <c r="D6" s="450">
        <v>16</v>
      </c>
      <c r="E6" s="477"/>
      <c r="F6" s="449">
        <v>34006629</v>
      </c>
      <c r="G6" s="10"/>
    </row>
    <row r="7" spans="1:11" ht="14.25" customHeight="1">
      <c r="A7" s="475" t="s">
        <v>510</v>
      </c>
      <c r="B7" s="475"/>
      <c r="C7" s="475"/>
      <c r="D7" s="450">
        <v>14</v>
      </c>
      <c r="E7" s="477"/>
      <c r="F7" s="449">
        <v>198166115</v>
      </c>
      <c r="G7" s="10"/>
    </row>
    <row r="8" spans="1:11" ht="14.25" customHeight="1">
      <c r="A8" s="475" t="s">
        <v>218</v>
      </c>
      <c r="B8" s="475"/>
      <c r="C8" s="475"/>
      <c r="D8" s="450">
        <v>15</v>
      </c>
      <c r="E8" s="477"/>
      <c r="F8" s="449">
        <v>258599595</v>
      </c>
      <c r="G8" s="10"/>
    </row>
    <row r="9" spans="1:11" ht="14.25" customHeight="1">
      <c r="A9" s="475" t="s">
        <v>512</v>
      </c>
      <c r="B9" s="475"/>
      <c r="C9" s="475"/>
      <c r="D9" s="450">
        <v>52</v>
      </c>
      <c r="E9" s="477"/>
      <c r="F9" s="449">
        <v>1028910123</v>
      </c>
      <c r="G9" s="10"/>
    </row>
    <row r="10" spans="1:11" ht="14.25" customHeight="1">
      <c r="A10" s="475" t="s">
        <v>220</v>
      </c>
      <c r="B10" s="475"/>
      <c r="C10" s="475"/>
      <c r="D10" s="450">
        <v>37</v>
      </c>
      <c r="E10" s="477"/>
      <c r="F10" s="449">
        <v>884065963</v>
      </c>
      <c r="G10" s="10"/>
    </row>
    <row r="11" spans="1:11" ht="14.25" customHeight="1">
      <c r="A11" s="475" t="s">
        <v>221</v>
      </c>
      <c r="B11" s="475"/>
      <c r="C11" s="476"/>
      <c r="D11" s="450">
        <v>3225</v>
      </c>
      <c r="E11" s="477"/>
      <c r="F11" s="449">
        <v>1046412687</v>
      </c>
      <c r="G11" s="10"/>
      <c r="H11" s="10"/>
    </row>
    <row r="12" spans="1:11" ht="14.25" customHeight="1">
      <c r="A12" s="475" t="s">
        <v>222</v>
      </c>
      <c r="B12" s="475"/>
      <c r="C12" s="476"/>
      <c r="D12" s="450">
        <v>630</v>
      </c>
      <c r="E12" s="477"/>
      <c r="F12" s="449">
        <v>8479991341</v>
      </c>
      <c r="G12" s="10"/>
      <c r="H12" s="10"/>
      <c r="K12" s="10"/>
    </row>
    <row r="13" spans="1:11" ht="14.25" customHeight="1">
      <c r="A13" s="475" t="s">
        <v>223</v>
      </c>
      <c r="B13" s="475"/>
      <c r="C13" s="475"/>
      <c r="D13" s="450">
        <v>255</v>
      </c>
      <c r="E13" s="477"/>
      <c r="F13" s="449">
        <v>1227479585</v>
      </c>
      <c r="G13" s="10"/>
    </row>
    <row r="14" spans="1:11" ht="14.25" customHeight="1">
      <c r="A14" s="475" t="s">
        <v>224</v>
      </c>
      <c r="B14" s="475"/>
      <c r="C14" s="475"/>
      <c r="D14" s="450">
        <v>67</v>
      </c>
      <c r="E14" s="477"/>
      <c r="F14" s="449">
        <v>28261842613</v>
      </c>
      <c r="G14" s="10"/>
    </row>
    <row r="15" spans="1:11" ht="14.25" customHeight="1">
      <c r="A15" s="475" t="s">
        <v>225</v>
      </c>
      <c r="B15" s="475"/>
      <c r="C15" s="475"/>
      <c r="D15" s="450">
        <v>120</v>
      </c>
      <c r="E15" s="477"/>
      <c r="F15" s="449">
        <v>931729101</v>
      </c>
      <c r="G15" s="10"/>
    </row>
    <row r="16" spans="1:11" ht="14.25" customHeight="1">
      <c r="A16" s="475" t="s">
        <v>251</v>
      </c>
      <c r="B16" s="475"/>
      <c r="C16" s="475"/>
      <c r="D16" s="450">
        <v>54</v>
      </c>
      <c r="E16" s="477"/>
      <c r="F16" s="449">
        <v>5281450491</v>
      </c>
      <c r="G16" s="10"/>
    </row>
    <row r="17" spans="1:11" ht="14.25" customHeight="1">
      <c r="A17" s="475" t="s">
        <v>252</v>
      </c>
      <c r="B17" s="475"/>
      <c r="C17" s="476"/>
      <c r="D17" s="450">
        <v>3817</v>
      </c>
      <c r="E17" s="477"/>
      <c r="F17" s="449">
        <v>15100325484</v>
      </c>
      <c r="G17" s="10"/>
      <c r="H17" s="10"/>
    </row>
    <row r="18" spans="1:11" ht="14.25" customHeight="1">
      <c r="A18" s="475" t="s">
        <v>253</v>
      </c>
      <c r="B18" s="475"/>
      <c r="C18" s="476"/>
      <c r="D18" s="450">
        <v>637</v>
      </c>
      <c r="E18" s="477"/>
      <c r="F18" s="449">
        <v>6760025094</v>
      </c>
      <c r="G18" s="10"/>
      <c r="H18" s="10"/>
      <c r="J18" s="10"/>
      <c r="K18" s="10"/>
    </row>
    <row r="19" spans="1:11" ht="14.25" customHeight="1">
      <c r="A19" s="475" t="s">
        <v>229</v>
      </c>
      <c r="B19" s="475"/>
      <c r="C19" s="475"/>
      <c r="D19" s="450">
        <v>121</v>
      </c>
      <c r="E19" s="477"/>
      <c r="F19" s="449">
        <v>481506788</v>
      </c>
      <c r="G19" s="10"/>
    </row>
    <row r="20" spans="1:11" ht="14.25" customHeight="1">
      <c r="A20" s="475" t="s">
        <v>27</v>
      </c>
      <c r="B20" s="475"/>
      <c r="C20" s="476"/>
      <c r="D20" s="450">
        <v>4277</v>
      </c>
      <c r="E20" s="477"/>
      <c r="F20" s="449">
        <v>16613264827</v>
      </c>
      <c r="G20" s="10"/>
      <c r="H20" s="10"/>
    </row>
    <row r="21" spans="1:11" ht="14.25" customHeight="1">
      <c r="A21" s="475" t="s">
        <v>230</v>
      </c>
      <c r="B21" s="475"/>
      <c r="C21" s="475"/>
      <c r="D21" s="450">
        <v>61</v>
      </c>
      <c r="E21" s="477"/>
      <c r="F21" s="449">
        <v>203907553</v>
      </c>
      <c r="G21" s="10"/>
      <c r="H21" s="10"/>
      <c r="J21" s="10"/>
      <c r="K21" s="10"/>
    </row>
    <row r="22" spans="1:11" ht="14.25" customHeight="1">
      <c r="A22" s="475" t="s">
        <v>231</v>
      </c>
      <c r="B22" s="475"/>
      <c r="C22" s="476"/>
      <c r="D22" s="450">
        <v>3249</v>
      </c>
      <c r="E22" s="477"/>
      <c r="F22" s="449">
        <v>16409357274</v>
      </c>
      <c r="G22" s="10"/>
      <c r="H22" s="10"/>
    </row>
    <row r="23" spans="1:11" ht="14.25" customHeight="1">
      <c r="A23" s="475" t="s">
        <v>232</v>
      </c>
      <c r="B23" s="475"/>
      <c r="C23" s="475"/>
      <c r="D23" s="450">
        <v>44</v>
      </c>
      <c r="E23" s="477"/>
      <c r="F23" s="449">
        <v>2171300</v>
      </c>
      <c r="G23" s="10"/>
      <c r="H23" s="10"/>
      <c r="K23" s="10"/>
    </row>
    <row r="24" spans="1:11" ht="14.25" customHeight="1">
      <c r="A24" s="475" t="s">
        <v>233</v>
      </c>
      <c r="B24" s="475"/>
      <c r="C24" s="476"/>
      <c r="D24" s="450">
        <v>3238</v>
      </c>
      <c r="E24" s="477"/>
      <c r="F24" s="449">
        <v>859165131</v>
      </c>
      <c r="G24" s="10"/>
      <c r="H24" s="10"/>
    </row>
    <row r="25" spans="1:11" ht="14.25" customHeight="1">
      <c r="A25" s="475" t="s">
        <v>234</v>
      </c>
      <c r="B25" s="475"/>
      <c r="C25" s="475"/>
      <c r="D25" s="453" t="s">
        <v>456</v>
      </c>
      <c r="E25" s="482"/>
      <c r="F25" s="495" t="s">
        <v>456</v>
      </c>
      <c r="G25" s="10"/>
      <c r="H25" s="10"/>
      <c r="K25" s="10"/>
    </row>
    <row r="26" spans="1:11" ht="14.25" customHeight="1">
      <c r="A26" s="475" t="s">
        <v>211</v>
      </c>
      <c r="B26" s="475"/>
      <c r="C26" s="476"/>
      <c r="D26" s="450">
        <v>4277</v>
      </c>
      <c r="E26" s="477"/>
      <c r="F26" s="449">
        <v>861263529</v>
      </c>
      <c r="G26" s="10"/>
      <c r="H26" s="10"/>
    </row>
    <row r="27" spans="1:11" ht="14.25" customHeight="1">
      <c r="A27" s="475" t="s">
        <v>235</v>
      </c>
      <c r="B27" s="475"/>
      <c r="C27" s="476"/>
      <c r="D27" s="450">
        <v>2826</v>
      </c>
      <c r="E27" s="477"/>
      <c r="F27" s="449">
        <v>66773538</v>
      </c>
      <c r="G27" s="10"/>
      <c r="H27" s="10"/>
      <c r="J27" s="10"/>
      <c r="K27" s="10"/>
    </row>
    <row r="28" spans="1:11" ht="14.25" customHeight="1">
      <c r="A28" s="475" t="s">
        <v>254</v>
      </c>
      <c r="B28" s="475"/>
      <c r="C28" s="476"/>
      <c r="D28" s="450">
        <v>976</v>
      </c>
      <c r="E28" s="477"/>
      <c r="F28" s="449">
        <v>-106341182</v>
      </c>
      <c r="G28" s="10"/>
      <c r="H28" s="10"/>
      <c r="K28" s="10"/>
    </row>
    <row r="29" spans="1:11" ht="14.25" customHeight="1">
      <c r="A29" s="475" t="s">
        <v>255</v>
      </c>
      <c r="B29" s="475"/>
      <c r="C29" s="475"/>
      <c r="D29" s="450">
        <v>3</v>
      </c>
      <c r="E29" s="477"/>
      <c r="F29" s="449">
        <v>2713848</v>
      </c>
      <c r="H29" s="10"/>
      <c r="J29" s="10"/>
      <c r="K29" s="10"/>
    </row>
    <row r="30" spans="1:11" ht="14.25" customHeight="1">
      <c r="A30" s="475" t="s">
        <v>256</v>
      </c>
      <c r="B30" s="475"/>
      <c r="C30" s="493"/>
      <c r="D30" s="450">
        <v>0</v>
      </c>
      <c r="E30" s="482"/>
      <c r="F30" s="449">
        <v>0</v>
      </c>
      <c r="G30" s="10"/>
    </row>
    <row r="31" spans="1:11" ht="14.25" customHeight="1">
      <c r="A31" s="475" t="s">
        <v>257</v>
      </c>
      <c r="B31" s="475"/>
      <c r="C31" s="475"/>
      <c r="D31" s="450">
        <v>218</v>
      </c>
      <c r="E31" s="477"/>
      <c r="F31" s="449">
        <v>-199444928</v>
      </c>
      <c r="G31" s="10"/>
    </row>
    <row r="32" spans="1:11" ht="14.25" customHeight="1">
      <c r="A32" s="475" t="s">
        <v>258</v>
      </c>
      <c r="B32" s="475"/>
      <c r="C32" s="475"/>
      <c r="D32" s="450">
        <v>14</v>
      </c>
      <c r="E32" s="477"/>
      <c r="F32" s="449">
        <v>7683235</v>
      </c>
      <c r="G32" s="10"/>
    </row>
    <row r="33" spans="1:11" ht="14.25" customHeight="1">
      <c r="A33" s="475" t="s">
        <v>259</v>
      </c>
      <c r="B33" s="475"/>
      <c r="C33" s="475"/>
      <c r="D33" s="450">
        <v>3</v>
      </c>
      <c r="E33" s="482"/>
      <c r="F33" s="449">
        <v>-59317141</v>
      </c>
      <c r="G33" s="10"/>
      <c r="H33" s="10"/>
      <c r="J33" s="10"/>
      <c r="K33" s="10"/>
    </row>
    <row r="34" spans="1:11" ht="14.25" customHeight="1">
      <c r="A34" s="475" t="s">
        <v>260</v>
      </c>
      <c r="B34" s="475"/>
      <c r="C34" s="475"/>
      <c r="D34" s="453">
        <v>0</v>
      </c>
      <c r="E34" s="482"/>
      <c r="F34" s="495">
        <v>0</v>
      </c>
      <c r="G34" s="10"/>
    </row>
    <row r="35" spans="1:11" ht="14.25" customHeight="1">
      <c r="A35" s="475" t="s">
        <v>261</v>
      </c>
      <c r="B35" s="475"/>
      <c r="C35" s="475"/>
      <c r="D35" s="450">
        <v>11</v>
      </c>
      <c r="E35" s="477"/>
      <c r="F35" s="449">
        <v>-16</v>
      </c>
      <c r="G35" s="10"/>
      <c r="H35" s="10"/>
      <c r="J35" s="10"/>
      <c r="K35" s="10"/>
    </row>
    <row r="36" spans="1:11" ht="14.25" customHeight="1">
      <c r="A36" s="475" t="s">
        <v>262</v>
      </c>
      <c r="B36" s="475"/>
      <c r="C36" s="475"/>
      <c r="D36" s="450">
        <v>13</v>
      </c>
      <c r="E36" s="477"/>
      <c r="F36" s="449">
        <v>146765337</v>
      </c>
      <c r="G36" s="10"/>
      <c r="H36" s="10"/>
      <c r="I36" s="10"/>
      <c r="J36" s="10"/>
      <c r="K36" s="10"/>
    </row>
    <row r="37" spans="1:11" ht="14.25" customHeight="1">
      <c r="A37" s="475" t="s">
        <v>263</v>
      </c>
      <c r="B37" s="475"/>
      <c r="C37" s="475"/>
      <c r="D37" s="450">
        <v>99</v>
      </c>
      <c r="E37" s="477"/>
      <c r="F37" s="449">
        <v>-493397</v>
      </c>
      <c r="G37" s="10"/>
      <c r="H37" s="10"/>
      <c r="I37" s="10"/>
      <c r="K37" s="10"/>
    </row>
    <row r="38" spans="1:11" ht="14.25" customHeight="1">
      <c r="A38" s="475" t="s">
        <v>264</v>
      </c>
      <c r="B38" s="475"/>
      <c r="C38" s="475"/>
      <c r="D38" s="1063" t="s">
        <v>456</v>
      </c>
      <c r="E38" s="1064"/>
      <c r="F38" s="1061" t="s">
        <v>456</v>
      </c>
      <c r="G38" s="10"/>
      <c r="H38" s="10"/>
      <c r="I38" s="10"/>
      <c r="K38" s="10"/>
    </row>
    <row r="39" spans="1:11" ht="14.25" customHeight="1">
      <c r="A39" s="475" t="s">
        <v>265</v>
      </c>
      <c r="B39" s="475"/>
      <c r="C39" s="476"/>
      <c r="D39" s="450">
        <v>3819</v>
      </c>
      <c r="E39" s="477"/>
      <c r="F39" s="449">
        <v>15101049101</v>
      </c>
      <c r="G39" s="10"/>
      <c r="H39" s="10"/>
      <c r="I39" s="10"/>
      <c r="K39" s="10"/>
    </row>
    <row r="40" spans="1:11" ht="14.25" customHeight="1">
      <c r="A40" s="475" t="s">
        <v>266</v>
      </c>
      <c r="B40" s="475"/>
      <c r="C40" s="476"/>
      <c r="D40" s="450">
        <v>985</v>
      </c>
      <c r="E40" s="477"/>
      <c r="F40" s="449">
        <v>8952715086</v>
      </c>
      <c r="G40" s="10"/>
      <c r="H40" s="10"/>
      <c r="I40" s="10"/>
      <c r="K40" s="10"/>
    </row>
    <row r="41" spans="1:11" ht="14.25" customHeight="1">
      <c r="A41" s="475" t="s">
        <v>267</v>
      </c>
      <c r="B41" s="475"/>
      <c r="C41" s="476"/>
      <c r="D41" s="450">
        <v>4277</v>
      </c>
      <c r="E41" s="477"/>
      <c r="F41" s="449">
        <v>22555572364</v>
      </c>
      <c r="G41" s="10"/>
      <c r="H41" s="10"/>
      <c r="I41" s="10"/>
      <c r="K41" s="10"/>
    </row>
    <row r="42" spans="1:11" ht="14.25" customHeight="1">
      <c r="A42" s="475" t="s">
        <v>268</v>
      </c>
      <c r="B42" s="475"/>
      <c r="C42" s="475"/>
      <c r="D42" s="450">
        <v>84</v>
      </c>
      <c r="E42" s="477"/>
      <c r="F42" s="449">
        <v>369381193</v>
      </c>
      <c r="G42" s="10"/>
      <c r="H42" s="10"/>
      <c r="I42" s="10"/>
      <c r="K42" s="10"/>
    </row>
    <row r="43" spans="1:11" ht="14.25" customHeight="1">
      <c r="A43" s="475" t="s">
        <v>269</v>
      </c>
      <c r="B43" s="475"/>
      <c r="C43" s="475"/>
      <c r="D43" s="450">
        <v>32</v>
      </c>
      <c r="E43" s="477"/>
      <c r="F43" s="449">
        <v>18874868</v>
      </c>
      <c r="G43" s="10"/>
      <c r="H43" s="10"/>
      <c r="I43" s="10"/>
      <c r="J43" s="10"/>
      <c r="K43" s="10"/>
    </row>
    <row r="44" spans="1:11" ht="14.25" customHeight="1">
      <c r="A44" s="475" t="s">
        <v>270</v>
      </c>
      <c r="B44" s="475"/>
      <c r="C44" s="476"/>
      <c r="D44" s="450">
        <v>4273</v>
      </c>
      <c r="E44" s="477"/>
      <c r="F44" s="449">
        <v>22187702884</v>
      </c>
      <c r="G44" s="10"/>
      <c r="H44" s="10"/>
      <c r="I44" s="10"/>
      <c r="J44" s="10"/>
      <c r="K44" s="10"/>
    </row>
    <row r="45" spans="1:11" ht="14.25" customHeight="1">
      <c r="A45" s="475" t="s">
        <v>271</v>
      </c>
      <c r="B45" s="475"/>
      <c r="C45" s="476"/>
      <c r="D45" s="450">
        <v>4271</v>
      </c>
      <c r="E45" s="477"/>
      <c r="F45" s="449">
        <v>1585485455</v>
      </c>
      <c r="G45" s="10"/>
      <c r="H45" s="10"/>
      <c r="I45" s="10"/>
      <c r="K45" s="10"/>
    </row>
    <row r="46" spans="1:11" ht="14.25" customHeight="1">
      <c r="A46" s="475" t="s">
        <v>272</v>
      </c>
      <c r="B46" s="475"/>
      <c r="C46" s="475"/>
      <c r="D46" s="450">
        <v>150</v>
      </c>
      <c r="E46" s="477"/>
      <c r="F46" s="449">
        <v>4800687</v>
      </c>
      <c r="G46" s="10"/>
      <c r="H46" s="10"/>
      <c r="I46" s="10"/>
      <c r="K46" s="10"/>
    </row>
    <row r="47" spans="1:11" ht="14.25" customHeight="1">
      <c r="A47" s="475" t="s">
        <v>273</v>
      </c>
      <c r="B47" s="475"/>
      <c r="C47" s="476"/>
      <c r="D47" s="450">
        <v>4277</v>
      </c>
      <c r="E47" s="477"/>
      <c r="F47" s="449">
        <v>1590315015</v>
      </c>
      <c r="G47" s="10"/>
      <c r="H47" s="10"/>
      <c r="I47" s="10"/>
      <c r="K47" s="10"/>
    </row>
    <row r="48" spans="1:11" ht="14.25" customHeight="1">
      <c r="A48" s="475" t="s">
        <v>274</v>
      </c>
      <c r="B48" s="475"/>
      <c r="C48" s="476"/>
      <c r="D48" s="450">
        <v>4277</v>
      </c>
      <c r="E48" s="477"/>
      <c r="F48" s="449">
        <v>23854743</v>
      </c>
      <c r="G48" s="10"/>
      <c r="H48" s="10"/>
      <c r="I48" s="10"/>
      <c r="K48" s="10"/>
    </row>
    <row r="49" spans="1:11" ht="14.25" customHeight="1">
      <c r="A49" s="475" t="s">
        <v>236</v>
      </c>
      <c r="B49" s="475"/>
      <c r="C49" s="476"/>
      <c r="D49" s="450">
        <v>4277</v>
      </c>
      <c r="E49" s="477"/>
      <c r="F49" s="449">
        <v>77803498</v>
      </c>
      <c r="G49" s="10"/>
      <c r="H49" s="10"/>
      <c r="I49" s="10"/>
      <c r="J49" s="10"/>
      <c r="K49" s="10"/>
    </row>
    <row r="50" spans="1:11" ht="14.25" customHeight="1">
      <c r="A50" s="475" t="s">
        <v>237</v>
      </c>
      <c r="B50" s="475"/>
      <c r="C50" s="475"/>
      <c r="D50" s="450">
        <v>33</v>
      </c>
      <c r="E50" s="477"/>
      <c r="F50" s="449">
        <v>448518126</v>
      </c>
      <c r="G50" s="10"/>
      <c r="H50" s="10"/>
      <c r="I50" s="10"/>
      <c r="J50" s="10"/>
      <c r="K50" s="10"/>
    </row>
    <row r="51" spans="1:11" ht="14.25" customHeight="1">
      <c r="A51" s="475" t="s">
        <v>238</v>
      </c>
      <c r="B51" s="475"/>
      <c r="C51" s="475"/>
      <c r="D51" s="450">
        <v>33</v>
      </c>
      <c r="E51" s="477"/>
      <c r="F51" s="449">
        <v>403668</v>
      </c>
      <c r="G51" s="10"/>
      <c r="H51" s="10"/>
      <c r="I51" s="10"/>
      <c r="K51" s="10"/>
    </row>
    <row r="52" spans="1:11" ht="14.25" customHeight="1">
      <c r="A52" s="473" t="s">
        <v>239</v>
      </c>
      <c r="B52" s="473"/>
      <c r="C52" s="474"/>
      <c r="D52" s="450">
        <v>403</v>
      </c>
      <c r="E52" s="450"/>
      <c r="F52" s="449">
        <v>54284424</v>
      </c>
      <c r="G52" s="10"/>
      <c r="H52" s="10"/>
      <c r="I52" s="10"/>
      <c r="J52" s="10"/>
      <c r="K52" s="10"/>
    </row>
    <row r="53" spans="1:11" ht="14.25" customHeight="1">
      <c r="A53" s="473" t="s">
        <v>240</v>
      </c>
      <c r="B53" s="473"/>
      <c r="C53" s="474"/>
      <c r="D53" s="450">
        <v>4277</v>
      </c>
      <c r="E53" s="450"/>
      <c r="F53" s="449">
        <v>23900556</v>
      </c>
      <c r="G53" s="10"/>
      <c r="H53" s="10"/>
      <c r="I53" s="10"/>
      <c r="K53" s="10"/>
    </row>
    <row r="54" spans="1:11" ht="14.25" customHeight="1">
      <c r="A54" s="473" t="s">
        <v>241</v>
      </c>
      <c r="B54" s="494"/>
      <c r="C54" s="473"/>
      <c r="D54" s="450">
        <v>255</v>
      </c>
      <c r="E54" s="450"/>
      <c r="F54" s="449">
        <v>1191790</v>
      </c>
      <c r="G54" s="10"/>
      <c r="H54" s="10"/>
      <c r="I54" s="10"/>
      <c r="J54" s="10"/>
      <c r="K54" s="10"/>
    </row>
    <row r="55" spans="1:11" ht="14.25" customHeight="1" thickBot="1">
      <c r="A55" s="403" t="s">
        <v>24</v>
      </c>
      <c r="B55" s="403"/>
      <c r="C55" s="479"/>
      <c r="D55" s="480">
        <v>4277</v>
      </c>
      <c r="E55" s="480"/>
      <c r="F55" s="480">
        <v>25092346</v>
      </c>
      <c r="H55" s="10"/>
      <c r="I55" s="10"/>
      <c r="K55" s="10"/>
    </row>
    <row r="56" spans="1:11" ht="14.25" customHeight="1">
      <c r="A56" s="91" t="s">
        <v>275</v>
      </c>
      <c r="B56" s="91"/>
      <c r="D56" s="107"/>
      <c r="E56" s="91"/>
      <c r="F56" s="91"/>
      <c r="H56" s="10"/>
      <c r="I56" s="10"/>
      <c r="J56" s="10"/>
      <c r="K56" s="10"/>
    </row>
    <row r="57" spans="1:11" ht="14.25" customHeight="1">
      <c r="A57" s="90" t="s">
        <v>79</v>
      </c>
      <c r="B57" s="91"/>
      <c r="D57" s="107"/>
      <c r="E57" s="91"/>
      <c r="F57" s="91"/>
      <c r="H57" s="10"/>
      <c r="I57" s="10"/>
      <c r="K57" s="10"/>
    </row>
    <row r="58" spans="1:11" ht="14.25" customHeight="1">
      <c r="A58" s="20"/>
      <c r="B58" s="20"/>
      <c r="D58" s="27"/>
      <c r="E58" s="20"/>
      <c r="F58" s="20"/>
      <c r="H58" s="10"/>
      <c r="I58" s="10"/>
      <c r="J58" s="10"/>
      <c r="K58" s="10"/>
    </row>
    <row r="59" spans="1:11" ht="14.25" customHeight="1">
      <c r="D59" s="10"/>
      <c r="H59" s="10"/>
      <c r="I59" s="10"/>
      <c r="J59" s="10"/>
      <c r="K59" s="10"/>
    </row>
    <row r="60" spans="1:11" ht="14.25" customHeight="1">
      <c r="D60" s="10"/>
      <c r="H60" s="10"/>
      <c r="I60" s="10"/>
      <c r="J60" s="10"/>
      <c r="K60" s="10"/>
    </row>
    <row r="61" spans="1:11" ht="14.25" customHeight="1">
      <c r="D61" s="10"/>
      <c r="H61" s="10"/>
      <c r="I61" s="10"/>
      <c r="K61" s="10"/>
    </row>
    <row r="62" spans="1:11" ht="14.25" customHeight="1">
      <c r="D62" s="10"/>
      <c r="H62" s="10"/>
      <c r="I62" s="10"/>
      <c r="K62" s="10"/>
    </row>
    <row r="63" spans="1:11" ht="14.25" customHeight="1">
      <c r="D63" s="10"/>
      <c r="H63" s="10"/>
      <c r="I63" s="10"/>
      <c r="K63" s="10"/>
    </row>
    <row r="64" spans="1:11" ht="14.25" customHeight="1">
      <c r="D64" s="10"/>
      <c r="H64" s="10"/>
      <c r="I64" s="10"/>
      <c r="J64" s="10"/>
      <c r="K64" s="10"/>
    </row>
    <row r="65" spans="4:11" ht="14.25" customHeight="1">
      <c r="D65" s="10"/>
      <c r="H65" s="10"/>
      <c r="I65" s="10"/>
      <c r="K65" s="10"/>
    </row>
    <row r="66" spans="4:11" ht="14.25" customHeight="1">
      <c r="D66" s="10"/>
      <c r="H66" s="10"/>
      <c r="I66" s="10"/>
      <c r="J66" s="10"/>
      <c r="K66" s="10"/>
    </row>
    <row r="67" spans="4:11" ht="14.25" customHeight="1">
      <c r="D67" s="10"/>
      <c r="H67" s="10"/>
    </row>
    <row r="68" spans="4:11" ht="14.25" customHeight="1">
      <c r="D68" s="10"/>
      <c r="H68" s="10"/>
    </row>
    <row r="69" spans="4:11" ht="14.25" customHeight="1">
      <c r="D69" s="10"/>
      <c r="H69" s="10"/>
    </row>
    <row r="70" spans="4:11" ht="14.25" customHeight="1">
      <c r="D70" s="10"/>
      <c r="H70" s="10"/>
    </row>
    <row r="71" spans="4:11" ht="14.25" customHeight="1">
      <c r="D71" s="10"/>
      <c r="H71" s="10"/>
    </row>
    <row r="72" spans="4:11" ht="14.25" customHeight="1">
      <c r="D72" s="10"/>
      <c r="H72" s="10"/>
    </row>
    <row r="73" spans="4:11" ht="14.25" customHeight="1">
      <c r="D73" s="10"/>
      <c r="H73" s="10"/>
    </row>
    <row r="74" spans="4:11" ht="12.75" customHeight="1">
      <c r="D74" s="10"/>
      <c r="H74" s="10"/>
    </row>
    <row r="75" spans="4:11" ht="12.75" customHeight="1">
      <c r="D75" s="10"/>
      <c r="H75" s="10"/>
    </row>
    <row r="76" spans="4:11" ht="12.75" customHeight="1">
      <c r="D76" s="10"/>
      <c r="H76" s="10"/>
    </row>
    <row r="77" spans="4:11" ht="12.75" customHeight="1">
      <c r="D77" s="10"/>
      <c r="H77" s="10"/>
    </row>
    <row r="78" spans="4:11" ht="12.75" customHeight="1">
      <c r="D78" s="10"/>
      <c r="H78" s="10"/>
    </row>
    <row r="79" spans="4:11" ht="12.75" customHeight="1">
      <c r="D79" s="10"/>
      <c r="H79" s="10"/>
    </row>
    <row r="80" spans="4:11" ht="12.75" customHeight="1">
      <c r="D80" s="10"/>
      <c r="H80" s="10"/>
    </row>
    <row r="81" spans="4:8" ht="12.75" customHeight="1">
      <c r="D81" s="10"/>
      <c r="H81" s="10"/>
    </row>
    <row r="82" spans="4:8" ht="12.75" customHeight="1">
      <c r="D82" s="10"/>
    </row>
    <row r="83" spans="4:8" ht="12.75" customHeight="1">
      <c r="D83" s="10"/>
      <c r="H83" s="10"/>
    </row>
    <row r="84" spans="4:8" ht="12.75" customHeight="1">
      <c r="D84" s="10"/>
      <c r="H84" s="10"/>
    </row>
    <row r="85" spans="4:8" ht="12.75" customHeight="1">
      <c r="D85" s="10"/>
      <c r="H85" s="10"/>
    </row>
    <row r="86" spans="4:8" ht="12.75" customHeight="1">
      <c r="D86" s="10"/>
    </row>
    <row r="87" spans="4:8" ht="12.75" customHeight="1">
      <c r="D87" s="10"/>
    </row>
    <row r="88" spans="4:8" ht="12.75" customHeight="1">
      <c r="D88" s="10"/>
      <c r="H88" s="10"/>
    </row>
    <row r="89" spans="4:8" ht="12.75" customHeight="1">
      <c r="D89" s="10"/>
      <c r="H89" s="10"/>
    </row>
    <row r="90" spans="4:8" ht="12.75" customHeight="1">
      <c r="D90" s="10"/>
      <c r="H90" s="10"/>
    </row>
    <row r="91" spans="4:8" ht="12.75" customHeight="1">
      <c r="D91" s="10"/>
      <c r="H91" s="10"/>
    </row>
    <row r="92" spans="4:8" ht="12.75" customHeight="1">
      <c r="D92" s="10"/>
      <c r="H92" s="10"/>
    </row>
    <row r="93" spans="4:8" ht="12.75" customHeight="1">
      <c r="D93" s="10"/>
      <c r="H93" s="10"/>
    </row>
    <row r="94" spans="4:8" ht="12.75" customHeight="1">
      <c r="D94" s="10"/>
      <c r="H94" s="10"/>
    </row>
    <row r="95" spans="4:8" ht="12.75" customHeight="1">
      <c r="D95" s="10"/>
      <c r="H95" s="10"/>
    </row>
    <row r="96" spans="4:8" ht="12.75" customHeight="1">
      <c r="D96" s="10"/>
      <c r="H96" s="10"/>
    </row>
    <row r="97" spans="4:8" ht="12.75" customHeight="1">
      <c r="D97" s="10"/>
      <c r="H97" s="10"/>
    </row>
    <row r="98" spans="4:8" ht="12.75" customHeight="1">
      <c r="D98" s="10"/>
      <c r="H98" s="10"/>
    </row>
    <row r="99" spans="4:8" ht="12.75" customHeight="1">
      <c r="D99" s="10"/>
      <c r="H99" s="10"/>
    </row>
    <row r="100" spans="4:8" ht="12.75" customHeight="1">
      <c r="D100" s="10"/>
      <c r="H100" s="10"/>
    </row>
    <row r="101" spans="4:8" ht="12.75" customHeight="1">
      <c r="D101" s="10"/>
      <c r="H101" s="10"/>
    </row>
    <row r="102" spans="4:8" ht="12.75" customHeight="1">
      <c r="D102" s="10"/>
      <c r="H102" s="10"/>
    </row>
    <row r="103" spans="4:8" ht="12.75" customHeight="1">
      <c r="D103" s="10"/>
      <c r="H103" s="10"/>
    </row>
    <row r="104" spans="4:8" ht="12.75" customHeight="1">
      <c r="D104" s="10"/>
      <c r="H104" s="10"/>
    </row>
    <row r="105" spans="4:8" ht="12.75" customHeight="1">
      <c r="D105" s="10"/>
      <c r="H105" s="10"/>
    </row>
    <row r="106" spans="4:8" ht="12.75" customHeight="1">
      <c r="D106" s="10"/>
      <c r="H106" s="10"/>
    </row>
    <row r="107" spans="4:8" ht="12.75" customHeight="1">
      <c r="D107" s="10"/>
      <c r="H107" s="10"/>
    </row>
  </sheetData>
  <mergeCells count="2">
    <mergeCell ref="A1:F1"/>
    <mergeCell ref="D2:F2"/>
  </mergeCells>
  <phoneticPr fontId="14" type="noConversion"/>
  <pageMargins left="0.75" right="0.65" top="0.7" bottom="1.1000000000000001" header="0.5" footer="0.5"/>
  <pageSetup paperSize="2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I35"/>
  <sheetViews>
    <sheetView showGridLines="0" defaultGridColor="0" colorId="22" workbookViewId="0">
      <selection sqref="A1:F1"/>
    </sheetView>
  </sheetViews>
  <sheetFormatPr defaultColWidth="9.81640625" defaultRowHeight="12.75" customHeight="1"/>
  <cols>
    <col min="1" max="1" width="15.81640625" style="731" customWidth="1"/>
    <col min="2" max="3" width="11.81640625" style="731" customWidth="1"/>
    <col min="4" max="4" width="1.1796875" style="731" customWidth="1"/>
    <col min="5" max="6" width="11.81640625" style="731" customWidth="1"/>
    <col min="7" max="16384" width="9.81640625" style="731"/>
  </cols>
  <sheetData>
    <row r="1" spans="1:9" s="732" customFormat="1" ht="15" customHeight="1">
      <c r="A1" s="1169" t="s">
        <v>555</v>
      </c>
      <c r="B1" s="1169"/>
      <c r="C1" s="1169"/>
      <c r="D1" s="1169"/>
      <c r="E1" s="1169"/>
      <c r="F1" s="1169"/>
    </row>
    <row r="2" spans="1:9" ht="14.25" customHeight="1">
      <c r="A2" s="722"/>
      <c r="B2" s="1170">
        <v>2008</v>
      </c>
      <c r="C2" s="1170"/>
      <c r="D2" s="899"/>
      <c r="E2" s="1170">
        <v>2009</v>
      </c>
      <c r="F2" s="1170"/>
    </row>
    <row r="3" spans="1:9" ht="14.25" customHeight="1">
      <c r="A3" s="722"/>
      <c r="B3" s="723" t="s">
        <v>405</v>
      </c>
      <c r="C3" s="723" t="s">
        <v>411</v>
      </c>
      <c r="D3" s="723"/>
      <c r="E3" s="723" t="s">
        <v>405</v>
      </c>
      <c r="F3" s="723" t="s">
        <v>411</v>
      </c>
    </row>
    <row r="4" spans="1:9" ht="14.25" customHeight="1">
      <c r="A4" s="722" t="s">
        <v>4</v>
      </c>
      <c r="B4" s="723" t="s">
        <v>520</v>
      </c>
      <c r="C4" s="723" t="s">
        <v>74</v>
      </c>
      <c r="D4" s="723"/>
      <c r="E4" s="723" t="s">
        <v>2</v>
      </c>
      <c r="F4" s="723" t="s">
        <v>74</v>
      </c>
    </row>
    <row r="5" spans="1:9" ht="14.25" customHeight="1">
      <c r="A5" s="724" t="s">
        <v>5</v>
      </c>
      <c r="B5" s="725">
        <f>'3'!C11</f>
        <v>638125</v>
      </c>
      <c r="C5" s="923">
        <f>'3'!H11</f>
        <v>2196632268.3600001</v>
      </c>
      <c r="D5" s="726"/>
      <c r="E5" s="725">
        <f>'3'!D11</f>
        <v>651407</v>
      </c>
      <c r="F5" s="726">
        <f>'3'!I11</f>
        <v>1887059795</v>
      </c>
      <c r="G5" s="561"/>
    </row>
    <row r="6" spans="1:9" ht="14.25" customHeight="1">
      <c r="A6" s="724" t="s">
        <v>6</v>
      </c>
      <c r="B6" s="725">
        <f>'22'!B5</f>
        <v>3374</v>
      </c>
      <c r="C6" s="923">
        <f>'22'!B6</f>
        <v>749409321</v>
      </c>
      <c r="D6" s="725"/>
      <c r="E6" s="725">
        <f>'22'!C5</f>
        <v>3204</v>
      </c>
      <c r="F6" s="725">
        <f>'22'!C6</f>
        <v>670069829</v>
      </c>
      <c r="G6" s="561"/>
      <c r="H6" s="402"/>
    </row>
    <row r="7" spans="1:9" ht="14.25" customHeight="1">
      <c r="A7" s="724" t="s">
        <v>7</v>
      </c>
      <c r="B7" s="725">
        <f>'27'!C7</f>
        <v>726</v>
      </c>
      <c r="C7" s="923">
        <f>'27'!E7</f>
        <v>725196371</v>
      </c>
      <c r="D7" s="725"/>
      <c r="E7" s="725">
        <f>'27'!C11</f>
        <v>724</v>
      </c>
      <c r="F7" s="725">
        <f>'27'!E11</f>
        <v>735381430</v>
      </c>
      <c r="G7" s="561"/>
      <c r="H7" s="402"/>
    </row>
    <row r="8" spans="1:9" ht="14.25" customHeight="1">
      <c r="A8" s="724" t="s">
        <v>8</v>
      </c>
      <c r="B8" s="725">
        <f>'38'!C7</f>
        <v>1264</v>
      </c>
      <c r="C8" s="923">
        <f>'38'!D7</f>
        <v>965418568</v>
      </c>
      <c r="D8" s="725"/>
      <c r="E8" s="725">
        <f>'38'!C11</f>
        <v>1308</v>
      </c>
      <c r="F8" s="725">
        <f>'38'!D11</f>
        <v>1098984779</v>
      </c>
      <c r="G8" s="561"/>
      <c r="H8" s="402"/>
    </row>
    <row r="9" spans="1:9" ht="14.25" customHeight="1" thickBot="1">
      <c r="A9" s="727" t="s">
        <v>9</v>
      </c>
      <c r="B9" s="728">
        <f>SUM(B5:B8)</f>
        <v>643489</v>
      </c>
      <c r="C9" s="930">
        <f>SUM(C5:C8)</f>
        <v>4636656528.3600006</v>
      </c>
      <c r="D9" s="729"/>
      <c r="E9" s="728">
        <f>SUM(E5:E8)</f>
        <v>656643</v>
      </c>
      <c r="F9" s="729">
        <f>SUM(F5:F8)</f>
        <v>4391495833</v>
      </c>
      <c r="G9" s="561"/>
      <c r="H9" s="402"/>
    </row>
    <row r="10" spans="1:9" ht="14.25" customHeight="1">
      <c r="A10" s="701" t="s">
        <v>521</v>
      </c>
      <c r="B10" s="730"/>
      <c r="C10" s="730"/>
      <c r="D10" s="730"/>
      <c r="E10" s="730"/>
      <c r="F10" s="730"/>
      <c r="G10" s="402"/>
      <c r="H10" s="402"/>
    </row>
    <row r="11" spans="1:9" s="932" customFormat="1" ht="14.25" customHeight="1">
      <c r="A11" s="924"/>
      <c r="B11" s="931"/>
      <c r="C11" s="931"/>
      <c r="D11" s="931"/>
      <c r="E11" s="931"/>
      <c r="F11" s="931"/>
      <c r="G11" s="920"/>
      <c r="H11" s="920"/>
    </row>
    <row r="12" spans="1:9" ht="13.5" customHeight="1">
      <c r="B12" s="733"/>
      <c r="C12" s="734"/>
      <c r="D12" s="734"/>
      <c r="E12" s="735"/>
      <c r="G12" s="402"/>
      <c r="H12" s="402"/>
    </row>
    <row r="13" spans="1:9" ht="15.75" customHeight="1">
      <c r="A13" s="1171" t="s">
        <v>613</v>
      </c>
      <c r="B13" s="1171"/>
      <c r="C13" s="1171"/>
      <c r="D13" s="1171"/>
      <c r="E13" s="1171"/>
      <c r="F13" s="1171"/>
      <c r="G13" s="939"/>
      <c r="H13" s="939"/>
      <c r="I13" s="939"/>
    </row>
    <row r="14" spans="1:9" ht="12.75" customHeight="1">
      <c r="A14" s="920"/>
      <c r="B14" s="940"/>
      <c r="C14" s="941"/>
      <c r="D14" s="941"/>
      <c r="E14" s="920"/>
      <c r="F14" s="920"/>
    </row>
    <row r="15" spans="1:9" ht="12.75" customHeight="1">
      <c r="A15" s="920"/>
      <c r="B15" s="940"/>
      <c r="C15" s="941"/>
      <c r="D15" s="941"/>
      <c r="E15" s="920"/>
      <c r="F15" s="920"/>
    </row>
    <row r="16" spans="1:9" ht="12.75" customHeight="1">
      <c r="A16" s="920"/>
      <c r="B16" s="940"/>
      <c r="C16" s="941"/>
      <c r="D16" s="941"/>
      <c r="E16" s="942"/>
      <c r="F16" s="920"/>
    </row>
    <row r="17" spans="1:6" ht="12.75" customHeight="1">
      <c r="A17" s="920"/>
      <c r="B17" s="940"/>
      <c r="C17" s="941"/>
      <c r="D17" s="941"/>
      <c r="E17" s="942"/>
      <c r="F17" s="920"/>
    </row>
    <row r="18" spans="1:6" ht="12.75" customHeight="1">
      <c r="A18" s="920"/>
      <c r="B18" s="920"/>
      <c r="C18" s="920"/>
      <c r="D18" s="920"/>
      <c r="E18" s="922"/>
      <c r="F18" s="920"/>
    </row>
    <row r="19" spans="1:6" ht="12.75" customHeight="1">
      <c r="A19" s="920"/>
      <c r="B19" s="920"/>
      <c r="C19" s="920"/>
      <c r="D19" s="920"/>
      <c r="E19" s="922"/>
      <c r="F19" s="920"/>
    </row>
    <row r="20" spans="1:6" ht="12.75" customHeight="1">
      <c r="A20" s="920"/>
      <c r="B20" s="920"/>
      <c r="C20" s="920"/>
      <c r="D20" s="920"/>
      <c r="E20" s="920"/>
      <c r="F20" s="920"/>
    </row>
    <row r="21" spans="1:6" ht="12.75" customHeight="1">
      <c r="A21" s="920"/>
      <c r="B21" s="920"/>
      <c r="C21" s="920"/>
      <c r="D21" s="920"/>
      <c r="E21" s="920"/>
      <c r="F21" s="920"/>
    </row>
    <row r="22" spans="1:6" ht="12.75" customHeight="1">
      <c r="A22" s="920"/>
      <c r="B22" s="920"/>
      <c r="C22" s="920"/>
      <c r="D22" s="920"/>
      <c r="E22" s="920"/>
      <c r="F22" s="920"/>
    </row>
    <row r="23" spans="1:6" ht="12.75" customHeight="1">
      <c r="A23" s="920"/>
      <c r="B23" s="920"/>
      <c r="C23" s="920"/>
      <c r="D23" s="920"/>
      <c r="E23" s="920"/>
      <c r="F23" s="920"/>
    </row>
    <row r="24" spans="1:6" ht="12.75" customHeight="1">
      <c r="A24" s="920"/>
      <c r="B24" s="920"/>
      <c r="C24" s="920"/>
      <c r="D24" s="920"/>
      <c r="E24" s="920"/>
      <c r="F24" s="920"/>
    </row>
    <row r="25" spans="1:6" ht="12.75" customHeight="1">
      <c r="A25" s="920"/>
      <c r="B25" s="920"/>
      <c r="C25" s="920"/>
      <c r="D25" s="920"/>
      <c r="E25" s="920"/>
      <c r="F25" s="920"/>
    </row>
    <row r="26" spans="1:6" ht="12.75" customHeight="1">
      <c r="A26" s="920"/>
      <c r="B26" s="920"/>
      <c r="C26" s="920"/>
      <c r="D26" s="920"/>
      <c r="E26" s="920"/>
      <c r="F26" s="920"/>
    </row>
    <row r="27" spans="1:6" ht="12.75" customHeight="1">
      <c r="A27" s="920"/>
      <c r="B27" s="920"/>
      <c r="C27" s="920"/>
      <c r="D27" s="920"/>
      <c r="E27" s="920"/>
      <c r="F27" s="920"/>
    </row>
    <row r="28" spans="1:6" ht="12.75" customHeight="1">
      <c r="A28" s="920"/>
      <c r="B28" s="920"/>
      <c r="C28" s="920"/>
      <c r="D28" s="920"/>
      <c r="E28" s="920"/>
      <c r="F28" s="920"/>
    </row>
    <row r="29" spans="1:6" ht="12.75" customHeight="1">
      <c r="A29" s="920"/>
      <c r="B29" s="920"/>
      <c r="C29" s="920"/>
      <c r="D29" s="920"/>
      <c r="E29" s="920"/>
      <c r="F29" s="920"/>
    </row>
    <row r="30" spans="1:6" ht="12.75" customHeight="1">
      <c r="A30" s="920"/>
      <c r="B30" s="920"/>
      <c r="C30" s="920"/>
      <c r="D30" s="920"/>
      <c r="E30" s="920"/>
      <c r="F30" s="920"/>
    </row>
    <row r="31" spans="1:6" ht="12.75" customHeight="1">
      <c r="A31" s="920"/>
      <c r="B31" s="920"/>
      <c r="C31" s="920"/>
      <c r="D31" s="920"/>
      <c r="E31" s="920"/>
      <c r="F31" s="920"/>
    </row>
    <row r="32" spans="1:6" ht="12.75" customHeight="1">
      <c r="A32" s="919"/>
      <c r="B32" s="920"/>
      <c r="C32" s="920"/>
      <c r="D32" s="920"/>
      <c r="E32" s="920"/>
      <c r="F32" s="920"/>
    </row>
    <row r="33" spans="1:6" ht="12.75" customHeight="1">
      <c r="A33" s="920"/>
      <c r="B33" s="920"/>
      <c r="C33" s="920"/>
      <c r="D33" s="920"/>
      <c r="E33" s="920"/>
      <c r="F33" s="920"/>
    </row>
    <row r="34" spans="1:6" ht="12.75" customHeight="1">
      <c r="A34" s="920"/>
      <c r="B34" s="920"/>
      <c r="C34" s="920"/>
      <c r="D34" s="920"/>
      <c r="E34" s="920"/>
      <c r="F34" s="920"/>
    </row>
    <row r="35" spans="1:6" ht="12.75" customHeight="1">
      <c r="A35" s="920"/>
      <c r="B35" s="920"/>
      <c r="C35" s="920"/>
      <c r="D35" s="920"/>
      <c r="E35" s="920"/>
      <c r="F35" s="920"/>
    </row>
  </sheetData>
  <mergeCells count="4">
    <mergeCell ref="A1:F1"/>
    <mergeCell ref="B2:C2"/>
    <mergeCell ref="E2:F2"/>
    <mergeCell ref="A13:F13"/>
  </mergeCells>
  <phoneticPr fontId="14" type="noConversion"/>
  <pageMargins left="0.75" right="0.65" top="0.7" bottom="1.1000000000000001" header="0.5" footer="0.5"/>
  <pageSetup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dimension ref="A1:JJ103"/>
  <sheetViews>
    <sheetView showGridLines="0" showRuler="0" defaultGridColor="0" colorId="22" zoomScaleNormal="100" workbookViewId="0">
      <selection sqref="A1:F1"/>
    </sheetView>
  </sheetViews>
  <sheetFormatPr defaultColWidth="7.81640625" defaultRowHeight="15"/>
  <cols>
    <col min="1" max="1" width="29.81640625" customWidth="1"/>
    <col min="2" max="2" width="5.81640625" customWidth="1"/>
    <col min="3" max="3" width="10.81640625" customWidth="1"/>
    <col min="4" max="4" width="1.81640625" customWidth="1"/>
    <col min="5" max="5" width="5.81640625" customWidth="1"/>
    <col min="6" max="6" width="10.54296875" customWidth="1"/>
    <col min="7" max="7" width="1.81640625" customWidth="1"/>
    <col min="8" max="8" width="5.81640625" customWidth="1"/>
    <col min="9" max="9" width="10.81640625" customWidth="1"/>
    <col min="10" max="10" width="2.1796875" customWidth="1"/>
    <col min="11" max="11" width="5.81640625" customWidth="1"/>
    <col min="12" max="12" width="11" customWidth="1"/>
    <col min="13" max="13" width="2.08984375" customWidth="1"/>
    <col min="14" max="14" width="7.36328125" customWidth="1"/>
    <col min="15" max="15" width="11.08984375" customWidth="1"/>
    <col min="16" max="16" width="1.81640625" customWidth="1"/>
    <col min="17" max="17" width="5.81640625" customWidth="1"/>
    <col min="18" max="18" width="10.81640625" customWidth="1"/>
    <col min="19" max="19" width="1" customWidth="1"/>
    <col min="20" max="20" width="5.81640625" customWidth="1"/>
    <col min="21" max="21" width="10.81640625" customWidth="1"/>
    <col min="22" max="22" width="2.90625" customWidth="1"/>
    <col min="23" max="23" width="5.81640625" customWidth="1"/>
    <col min="24" max="24" width="11.81640625" customWidth="1"/>
    <col min="25" max="25" width="1.81640625" customWidth="1"/>
    <col min="26" max="26" width="5.81640625" customWidth="1"/>
    <col min="27" max="27" width="12.1796875" customWidth="1"/>
    <col min="28" max="28" width="0.90625" customWidth="1"/>
    <col min="29" max="29" width="8.36328125" customWidth="1"/>
    <col min="30" max="30" width="10.453125" customWidth="1"/>
    <col min="31" max="31" width="3.90625" customWidth="1"/>
    <col min="32" max="32" width="6.81640625" customWidth="1"/>
    <col min="33" max="33" width="10.08984375" customWidth="1"/>
    <col min="34" max="34" width="4.6328125" customWidth="1"/>
    <col min="35" max="35" width="7.1796875" customWidth="1"/>
    <col min="36" max="36" width="11" customWidth="1"/>
    <col min="37" max="37" width="1.6328125" customWidth="1"/>
    <col min="38" max="38" width="8.36328125" customWidth="1"/>
    <col min="39" max="39" width="10.90625" customWidth="1"/>
    <col min="40" max="40" width="2.36328125" customWidth="1"/>
    <col min="41" max="41" width="8.81640625" customWidth="1"/>
    <col min="42" max="42" width="11.81640625" customWidth="1"/>
    <col min="43" max="43" width="3.08984375" customWidth="1"/>
    <col min="44" max="44" width="7.1796875" customWidth="1"/>
    <col min="45" max="45" width="10" customWidth="1"/>
    <col min="46" max="46" width="3.1796875" customWidth="1"/>
    <col min="47" max="47" width="8.453125" customWidth="1"/>
    <col min="48" max="48" width="9.54296875" customWidth="1"/>
    <col min="49" max="49" width="2.1796875" customWidth="1"/>
    <col min="50" max="50" width="7.90625" customWidth="1"/>
    <col min="51" max="51" width="9.90625" customWidth="1"/>
    <col min="52" max="52" width="5.08984375" customWidth="1"/>
    <col min="53" max="54" width="9.54296875" customWidth="1"/>
    <col min="55" max="55" width="5.81640625" customWidth="1"/>
    <col min="56" max="56" width="10.54296875" customWidth="1"/>
    <col min="57" max="57" width="2.81640625" customWidth="1"/>
    <col min="58" max="58" width="6" customWidth="1"/>
    <col min="59" max="59" width="5.81640625" customWidth="1"/>
    <col min="60" max="60" width="2.08984375" customWidth="1"/>
    <col min="61" max="61" width="10.81640625" style="33" customWidth="1"/>
    <col min="62" max="62" width="11.36328125" style="33" customWidth="1"/>
    <col min="63" max="63" width="7.81640625" style="33"/>
    <col min="64" max="64" width="10.81640625" style="33" customWidth="1"/>
    <col min="65" max="237" width="7.81640625" style="33"/>
  </cols>
  <sheetData>
    <row r="1" spans="1:270" s="764" customFormat="1" ht="15" customHeight="1">
      <c r="A1" s="1182" t="s">
        <v>543</v>
      </c>
      <c r="B1" s="1182"/>
      <c r="C1" s="1182"/>
      <c r="D1" s="1182"/>
      <c r="E1" s="1182"/>
      <c r="F1" s="1182"/>
      <c r="G1" s="762"/>
      <c r="H1" s="762"/>
      <c r="I1" s="762"/>
      <c r="J1" s="762"/>
      <c r="K1" s="1191"/>
      <c r="L1" s="1191"/>
      <c r="M1" s="1191"/>
      <c r="N1" s="1191"/>
      <c r="O1" s="1191"/>
      <c r="P1" s="762"/>
      <c r="Q1" s="762"/>
      <c r="R1" s="762"/>
      <c r="S1" s="762"/>
      <c r="T1" s="1191"/>
      <c r="U1" s="1191"/>
      <c r="V1" s="1191"/>
      <c r="W1" s="1191"/>
      <c r="X1" s="1191"/>
      <c r="Y1" s="762"/>
      <c r="Z1" s="762"/>
      <c r="AA1" s="762"/>
      <c r="AB1" s="762"/>
      <c r="AC1" s="1191"/>
      <c r="AD1" s="1191"/>
      <c r="AE1" s="1191"/>
      <c r="AF1" s="1191"/>
      <c r="AG1" s="1191"/>
      <c r="AH1" s="1191"/>
      <c r="AI1" s="762"/>
      <c r="AJ1" s="762"/>
      <c r="AK1" s="762"/>
      <c r="AL1" s="1191"/>
      <c r="AM1" s="1191"/>
      <c r="AN1" s="1191"/>
      <c r="AO1" s="1191"/>
      <c r="AP1" s="1191"/>
      <c r="AQ1" s="1191"/>
      <c r="AR1" s="762"/>
      <c r="AS1" s="762"/>
      <c r="AT1" s="762"/>
      <c r="AU1" s="1191"/>
      <c r="AV1" s="1191"/>
      <c r="AW1" s="1191"/>
      <c r="AX1" s="1191"/>
      <c r="AY1" s="1191"/>
      <c r="AZ1" s="1191"/>
      <c r="BA1" s="762"/>
      <c r="BB1" s="762"/>
      <c r="BC1" s="1191"/>
      <c r="BD1" s="1191"/>
      <c r="BE1" s="1191"/>
      <c r="BF1" s="1191"/>
      <c r="BG1" s="1191"/>
      <c r="BH1" s="868"/>
      <c r="BI1" s="827"/>
      <c r="BJ1" s="749"/>
      <c r="BK1" s="749"/>
      <c r="BL1" s="749"/>
      <c r="BM1" s="749"/>
      <c r="BN1" s="749"/>
      <c r="BO1" s="749"/>
      <c r="BP1" s="749"/>
      <c r="BQ1" s="749"/>
      <c r="BR1" s="749"/>
      <c r="BS1" s="749"/>
      <c r="BT1" s="749"/>
      <c r="BU1" s="749"/>
      <c r="BV1" s="749"/>
      <c r="BW1" s="749"/>
      <c r="BX1" s="749"/>
      <c r="BY1" s="749"/>
      <c r="BZ1" s="749"/>
      <c r="CA1" s="749"/>
      <c r="CB1" s="749"/>
      <c r="CC1" s="749"/>
      <c r="CD1" s="749"/>
      <c r="CE1" s="749"/>
      <c r="CF1" s="749"/>
      <c r="CG1" s="749"/>
      <c r="CH1" s="749"/>
      <c r="CI1" s="749"/>
      <c r="CJ1" s="749"/>
      <c r="CK1" s="749"/>
      <c r="CL1" s="749"/>
      <c r="CM1" s="749"/>
      <c r="CN1" s="749"/>
      <c r="CO1" s="749"/>
      <c r="CP1" s="749"/>
    </row>
    <row r="2" spans="1:270" s="280" customFormat="1" ht="14.25" customHeight="1">
      <c r="A2" s="506"/>
      <c r="B2" s="1201" t="s">
        <v>276</v>
      </c>
      <c r="C2" s="1201"/>
      <c r="D2" s="199"/>
      <c r="E2" s="1203" t="s">
        <v>37</v>
      </c>
      <c r="F2" s="1203"/>
      <c r="G2" s="560"/>
      <c r="H2" s="1203" t="s">
        <v>38</v>
      </c>
      <c r="I2" s="1203"/>
      <c r="J2" s="820"/>
      <c r="K2" s="1203" t="s">
        <v>39</v>
      </c>
      <c r="L2" s="1203"/>
      <c r="M2" s="199"/>
      <c r="N2" s="1203" t="s">
        <v>40</v>
      </c>
      <c r="O2" s="1203"/>
      <c r="P2" s="590"/>
      <c r="Q2" s="1203" t="s">
        <v>41</v>
      </c>
      <c r="R2" s="1203"/>
      <c r="S2" s="616"/>
      <c r="T2" s="1203" t="s">
        <v>42</v>
      </c>
      <c r="U2" s="1203"/>
      <c r="V2" s="199"/>
      <c r="W2" s="1203" t="s">
        <v>460</v>
      </c>
      <c r="X2" s="1203"/>
      <c r="Y2" s="590"/>
      <c r="Z2" s="1203" t="s">
        <v>44</v>
      </c>
      <c r="AA2" s="1203"/>
      <c r="AB2" s="616"/>
      <c r="AC2" s="1203" t="s">
        <v>45</v>
      </c>
      <c r="AD2" s="1203"/>
      <c r="AE2" s="199"/>
      <c r="AF2" s="1203" t="s">
        <v>46</v>
      </c>
      <c r="AG2" s="1203"/>
      <c r="AH2" s="590"/>
      <c r="AI2" s="1203" t="s">
        <v>461</v>
      </c>
      <c r="AJ2" s="1203"/>
      <c r="AK2" s="506"/>
      <c r="AL2" s="1203" t="s">
        <v>48</v>
      </c>
      <c r="AM2" s="1203"/>
      <c r="AN2" s="199"/>
      <c r="AO2" s="1203" t="s">
        <v>462</v>
      </c>
      <c r="AP2" s="1203"/>
      <c r="AQ2" s="590"/>
      <c r="AR2" s="1203" t="s">
        <v>463</v>
      </c>
      <c r="AS2" s="1203"/>
      <c r="AT2" s="616"/>
      <c r="AU2" s="1203" t="s">
        <v>51</v>
      </c>
      <c r="AV2" s="1203"/>
      <c r="AW2" s="199"/>
      <c r="AX2" s="1203" t="s">
        <v>180</v>
      </c>
      <c r="AY2" s="1203"/>
      <c r="AZ2" s="590"/>
      <c r="BA2" s="1203" t="s">
        <v>53</v>
      </c>
      <c r="BB2" s="1203"/>
      <c r="BC2" s="1203" t="s">
        <v>464</v>
      </c>
      <c r="BD2" s="1203"/>
      <c r="BE2" s="82"/>
      <c r="BF2" s="1203" t="s">
        <v>465</v>
      </c>
      <c r="BG2" s="1203"/>
      <c r="BH2" s="873"/>
      <c r="BI2" s="1203" t="s">
        <v>12</v>
      </c>
      <c r="BJ2" s="1203"/>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row>
    <row r="3" spans="1:270" s="280" customFormat="1" ht="20.25" customHeight="1">
      <c r="A3" s="505"/>
      <c r="B3" s="1202"/>
      <c r="C3" s="1202"/>
      <c r="D3" s="199"/>
      <c r="E3" s="1199"/>
      <c r="F3" s="1199"/>
      <c r="G3" s="560"/>
      <c r="H3" s="1199"/>
      <c r="I3" s="1199"/>
      <c r="J3" s="819"/>
      <c r="K3" s="1199"/>
      <c r="L3" s="1199"/>
      <c r="M3" s="199"/>
      <c r="N3" s="1199"/>
      <c r="O3" s="1199"/>
      <c r="P3" s="590"/>
      <c r="Q3" s="1199"/>
      <c r="R3" s="1199"/>
      <c r="S3" s="616"/>
      <c r="T3" s="1199"/>
      <c r="U3" s="1199"/>
      <c r="V3" s="199"/>
      <c r="W3" s="1199"/>
      <c r="X3" s="1199"/>
      <c r="Y3" s="590"/>
      <c r="Z3" s="1199"/>
      <c r="AA3" s="1199"/>
      <c r="AB3" s="616"/>
      <c r="AC3" s="1199"/>
      <c r="AD3" s="1199"/>
      <c r="AE3" s="199"/>
      <c r="AF3" s="1199"/>
      <c r="AG3" s="1199"/>
      <c r="AH3" s="590"/>
      <c r="AI3" s="1199"/>
      <c r="AJ3" s="1199"/>
      <c r="AK3" s="505"/>
      <c r="AL3" s="1199"/>
      <c r="AM3" s="1199"/>
      <c r="AN3" s="199"/>
      <c r="AO3" s="1199"/>
      <c r="AP3" s="1199"/>
      <c r="AQ3" s="590"/>
      <c r="AR3" s="1199"/>
      <c r="AS3" s="1199"/>
      <c r="AT3" s="616"/>
      <c r="AU3" s="1199"/>
      <c r="AV3" s="1199"/>
      <c r="AW3" s="199"/>
      <c r="AX3" s="1199"/>
      <c r="AY3" s="1199"/>
      <c r="AZ3" s="590"/>
      <c r="BA3" s="1199"/>
      <c r="BB3" s="1199"/>
      <c r="BC3" s="1199"/>
      <c r="BD3" s="1199"/>
      <c r="BE3" s="590"/>
      <c r="BF3" s="1199"/>
      <c r="BG3" s="1199"/>
      <c r="BH3" s="875"/>
      <c r="BI3" s="1199"/>
      <c r="BJ3" s="1199"/>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row>
    <row r="4" spans="1:270" s="280" customFormat="1" ht="14.25" customHeight="1">
      <c r="A4" s="271" t="s">
        <v>213</v>
      </c>
      <c r="B4" s="86" t="s">
        <v>75</v>
      </c>
      <c r="C4" s="86" t="s">
        <v>76</v>
      </c>
      <c r="D4" s="86"/>
      <c r="E4" s="507" t="s">
        <v>75</v>
      </c>
      <c r="F4" s="507" t="s">
        <v>76</v>
      </c>
      <c r="G4" s="86"/>
      <c r="H4" s="507" t="s">
        <v>75</v>
      </c>
      <c r="I4" s="507" t="s">
        <v>76</v>
      </c>
      <c r="J4" s="665"/>
      <c r="K4" s="86" t="s">
        <v>75</v>
      </c>
      <c r="L4" s="86" t="s">
        <v>76</v>
      </c>
      <c r="M4" s="86"/>
      <c r="N4" s="507" t="s">
        <v>75</v>
      </c>
      <c r="O4" s="507" t="s">
        <v>76</v>
      </c>
      <c r="P4" s="572"/>
      <c r="Q4" s="507" t="s">
        <v>75</v>
      </c>
      <c r="R4" s="507" t="s">
        <v>76</v>
      </c>
      <c r="S4" s="86"/>
      <c r="T4" s="86" t="s">
        <v>75</v>
      </c>
      <c r="U4" s="86" t="s">
        <v>76</v>
      </c>
      <c r="V4" s="86"/>
      <c r="W4" s="507" t="s">
        <v>75</v>
      </c>
      <c r="X4" s="507" t="s">
        <v>76</v>
      </c>
      <c r="Y4" s="572"/>
      <c r="Z4" s="507" t="s">
        <v>75</v>
      </c>
      <c r="AA4" s="507" t="s">
        <v>76</v>
      </c>
      <c r="AB4" s="86"/>
      <c r="AC4" s="86" t="s">
        <v>75</v>
      </c>
      <c r="AD4" s="86" t="s">
        <v>76</v>
      </c>
      <c r="AE4" s="86"/>
      <c r="AF4" s="507" t="s">
        <v>75</v>
      </c>
      <c r="AG4" s="507" t="s">
        <v>76</v>
      </c>
      <c r="AH4" s="572"/>
      <c r="AI4" s="507" t="s">
        <v>75</v>
      </c>
      <c r="AJ4" s="507" t="s">
        <v>76</v>
      </c>
      <c r="AK4" s="271"/>
      <c r="AL4" s="86" t="s">
        <v>75</v>
      </c>
      <c r="AM4" s="86" t="s">
        <v>76</v>
      </c>
      <c r="AN4" s="86"/>
      <c r="AO4" s="507" t="s">
        <v>75</v>
      </c>
      <c r="AP4" s="507" t="s">
        <v>76</v>
      </c>
      <c r="AQ4" s="572"/>
      <c r="AR4" s="507" t="s">
        <v>75</v>
      </c>
      <c r="AS4" s="507" t="s">
        <v>76</v>
      </c>
      <c r="AT4" s="86"/>
      <c r="AU4" s="86" t="s">
        <v>75</v>
      </c>
      <c r="AV4" s="507" t="s">
        <v>76</v>
      </c>
      <c r="AW4" s="507"/>
      <c r="AX4" s="572" t="s">
        <v>75</v>
      </c>
      <c r="AY4" s="507" t="s">
        <v>76</v>
      </c>
      <c r="AZ4" s="507"/>
      <c r="BA4" s="86" t="s">
        <v>75</v>
      </c>
      <c r="BB4" s="83" t="s">
        <v>76</v>
      </c>
      <c r="BC4" s="85" t="s">
        <v>75</v>
      </c>
      <c r="BD4" s="85" t="s">
        <v>76</v>
      </c>
      <c r="BE4" s="126"/>
      <c r="BF4" s="85" t="s">
        <v>75</v>
      </c>
      <c r="BG4" s="85" t="s">
        <v>76</v>
      </c>
      <c r="BH4" s="85"/>
      <c r="BI4" s="85" t="s">
        <v>75</v>
      </c>
      <c r="BJ4" s="85" t="s">
        <v>76</v>
      </c>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row>
    <row r="5" spans="1:270" s="1091" customFormat="1" ht="14.25" customHeight="1">
      <c r="A5" s="1056" t="s">
        <v>214</v>
      </c>
      <c r="B5" s="1094">
        <v>698</v>
      </c>
      <c r="C5" s="1094">
        <v>297868533</v>
      </c>
      <c r="D5" s="1094"/>
      <c r="E5" s="1094">
        <v>249</v>
      </c>
      <c r="F5" s="1094">
        <v>-1805567587</v>
      </c>
      <c r="G5" s="1094"/>
      <c r="H5" s="1094">
        <v>255</v>
      </c>
      <c r="I5" s="1094">
        <v>-1427155501</v>
      </c>
      <c r="J5" s="1094"/>
      <c r="K5" s="1094">
        <v>7620</v>
      </c>
      <c r="L5" s="1094">
        <v>2991229935</v>
      </c>
      <c r="M5" s="1094"/>
      <c r="N5" s="1094">
        <v>8020</v>
      </c>
      <c r="O5" s="1094">
        <v>260889990850</v>
      </c>
      <c r="P5" s="1094"/>
      <c r="Q5" s="1094">
        <v>10050</v>
      </c>
      <c r="R5" s="1094">
        <v>37417070658</v>
      </c>
      <c r="S5" s="1094"/>
      <c r="T5" s="1094">
        <v>9372</v>
      </c>
      <c r="U5" s="1094">
        <v>68981211467</v>
      </c>
      <c r="V5" s="1094"/>
      <c r="W5" s="1094">
        <v>4714</v>
      </c>
      <c r="X5" s="1094">
        <v>-2766520851</v>
      </c>
      <c r="Y5" s="1094"/>
      <c r="Z5" s="1094">
        <v>2996</v>
      </c>
      <c r="AA5" s="1094">
        <v>45911536765</v>
      </c>
      <c r="AB5" s="1094"/>
      <c r="AC5" s="1094">
        <v>6285</v>
      </c>
      <c r="AD5" s="1094">
        <v>67635069371</v>
      </c>
      <c r="AE5" s="1094"/>
      <c r="AF5" s="502">
        <v>22423</v>
      </c>
      <c r="AG5" s="502">
        <v>1315430654</v>
      </c>
      <c r="AH5" s="502"/>
      <c r="AI5" s="1094">
        <v>12710</v>
      </c>
      <c r="AJ5" s="1094">
        <v>38707718813</v>
      </c>
      <c r="AK5" s="1094"/>
      <c r="AL5" s="1094">
        <v>2136</v>
      </c>
      <c r="AM5" s="1094">
        <v>-13631001703</v>
      </c>
      <c r="AN5" s="1094"/>
      <c r="AO5" s="1094">
        <v>3342</v>
      </c>
      <c r="AP5" s="1094">
        <v>2583982400</v>
      </c>
      <c r="AQ5" s="1094"/>
      <c r="AR5" s="95">
        <v>549</v>
      </c>
      <c r="AS5" s="1094">
        <v>3302895536</v>
      </c>
      <c r="AT5" s="1094"/>
      <c r="AU5" s="1094">
        <v>2736</v>
      </c>
      <c r="AV5" s="1094">
        <v>1763957308</v>
      </c>
      <c r="AW5" s="1094"/>
      <c r="AX5" s="1094">
        <v>2305</v>
      </c>
      <c r="AY5" s="1094">
        <v>3562346785</v>
      </c>
      <c r="AZ5" s="1094"/>
      <c r="BA5" s="1094">
        <v>3583</v>
      </c>
      <c r="BB5" s="1094">
        <v>1834853296</v>
      </c>
      <c r="BC5" s="1094">
        <v>7718</v>
      </c>
      <c r="BD5" s="1094">
        <v>1026106902</v>
      </c>
      <c r="BE5" s="1094"/>
      <c r="BF5" s="502">
        <v>5</v>
      </c>
      <c r="BG5" s="1094">
        <v>-25891</v>
      </c>
      <c r="BH5" s="1094"/>
      <c r="BI5" s="1074">
        <v>107766</v>
      </c>
      <c r="BJ5" s="1074">
        <v>518590997740</v>
      </c>
      <c r="BK5" s="1110"/>
      <c r="BL5" s="1110"/>
      <c r="BM5" s="1110"/>
      <c r="BN5" s="1110"/>
      <c r="BO5" s="1110"/>
      <c r="BP5" s="1110"/>
      <c r="BQ5" s="1110"/>
      <c r="BR5" s="1110"/>
      <c r="BS5" s="1110"/>
      <c r="BT5" s="1110"/>
      <c r="BU5" s="1110"/>
      <c r="BV5" s="1110"/>
      <c r="BW5" s="1099"/>
      <c r="BX5" s="1110"/>
      <c r="BY5" s="1110"/>
      <c r="BZ5" s="1104"/>
      <c r="CA5" s="1104"/>
      <c r="CB5" s="1104"/>
      <c r="CC5" s="1104"/>
      <c r="CD5" s="1104"/>
      <c r="CE5" s="1104"/>
      <c r="CF5" s="1104"/>
      <c r="CG5" s="1104"/>
      <c r="CH5" s="1104"/>
      <c r="CI5" s="1104"/>
      <c r="CJ5" s="1104"/>
      <c r="CK5" s="1104"/>
      <c r="CL5" s="1104"/>
      <c r="CM5" s="1104"/>
      <c r="CN5" s="1104"/>
      <c r="CO5" s="1104"/>
      <c r="CP5" s="1104"/>
      <c r="CQ5" s="1104"/>
      <c r="CR5" s="1104"/>
      <c r="CS5" s="1104"/>
      <c r="CT5" s="1104"/>
      <c r="CU5" s="1104"/>
      <c r="CV5" s="1104"/>
      <c r="CW5" s="1104"/>
      <c r="CX5" s="1104"/>
      <c r="CY5" s="1104"/>
      <c r="CZ5" s="1104"/>
      <c r="DA5" s="1104"/>
      <c r="DB5" s="1104"/>
      <c r="DC5" s="1104"/>
      <c r="DD5" s="1104"/>
      <c r="DE5" s="1104"/>
      <c r="DF5" s="1104"/>
      <c r="DG5" s="1104"/>
      <c r="DH5" s="1104"/>
      <c r="DI5" s="1104"/>
      <c r="DJ5" s="1104"/>
      <c r="DK5" s="1104"/>
      <c r="DL5" s="1104"/>
      <c r="DM5" s="1104"/>
      <c r="DN5" s="1104"/>
      <c r="DO5" s="1104"/>
      <c r="DP5" s="1104"/>
      <c r="DQ5" s="1104"/>
      <c r="DR5" s="1104"/>
      <c r="DS5" s="1104"/>
      <c r="DT5" s="1104"/>
      <c r="DU5" s="1104"/>
      <c r="DV5" s="1104"/>
      <c r="DW5" s="1104"/>
      <c r="DX5" s="1104"/>
      <c r="DY5" s="1104"/>
      <c r="DZ5" s="1104"/>
      <c r="EA5" s="1104"/>
      <c r="EB5" s="1104"/>
      <c r="EC5" s="1104"/>
      <c r="ED5" s="1104"/>
      <c r="EE5" s="1104"/>
      <c r="EF5" s="1104"/>
      <c r="EG5" s="1104"/>
      <c r="EH5" s="1104"/>
      <c r="EI5" s="1104"/>
      <c r="EJ5" s="1104"/>
      <c r="EK5" s="1104"/>
      <c r="EL5" s="1104"/>
      <c r="EM5" s="1104"/>
      <c r="EN5" s="1104"/>
      <c r="EO5" s="1104"/>
      <c r="EP5" s="1104"/>
      <c r="EQ5" s="1104"/>
      <c r="ER5" s="1104"/>
      <c r="ES5" s="1104"/>
      <c r="ET5" s="1104"/>
      <c r="EU5" s="1104"/>
      <c r="EV5" s="1104"/>
      <c r="EW5" s="1104"/>
      <c r="EX5" s="1104"/>
      <c r="EY5" s="1104"/>
      <c r="EZ5" s="1104"/>
      <c r="FA5" s="1104"/>
      <c r="FB5" s="1104"/>
      <c r="FC5" s="1104"/>
      <c r="FD5" s="1104"/>
      <c r="FE5" s="1104"/>
      <c r="FF5" s="1104"/>
      <c r="FG5" s="1104"/>
      <c r="FH5" s="1104"/>
      <c r="FI5" s="1104"/>
      <c r="FJ5" s="1104"/>
      <c r="FK5" s="1104"/>
      <c r="FL5" s="1104"/>
      <c r="FM5" s="1104"/>
      <c r="FN5" s="1104"/>
      <c r="FO5" s="1104"/>
      <c r="FP5" s="1104"/>
      <c r="FQ5" s="1104"/>
      <c r="FR5" s="1104"/>
      <c r="FS5" s="1104"/>
      <c r="FT5" s="1104"/>
      <c r="FU5" s="1104"/>
      <c r="FV5" s="1104"/>
      <c r="FW5" s="1104"/>
      <c r="FX5" s="1104"/>
      <c r="FY5" s="1104"/>
      <c r="FZ5" s="1104"/>
      <c r="GA5" s="1104"/>
      <c r="GB5" s="1104"/>
      <c r="GC5" s="1104"/>
      <c r="GD5" s="1104"/>
      <c r="GE5" s="1104"/>
      <c r="GF5" s="1104"/>
      <c r="GG5" s="1104"/>
      <c r="GH5" s="1104"/>
      <c r="GI5" s="1104"/>
      <c r="GJ5" s="1104"/>
      <c r="GK5" s="1104"/>
      <c r="GL5" s="1104"/>
      <c r="GM5" s="1104"/>
      <c r="GN5" s="1104"/>
      <c r="GO5" s="1104"/>
      <c r="GP5" s="1104"/>
      <c r="GQ5" s="1104"/>
      <c r="GR5" s="1104"/>
      <c r="GS5" s="1104"/>
      <c r="GT5" s="1104"/>
      <c r="GU5" s="1104"/>
      <c r="GV5" s="1104"/>
      <c r="GW5" s="1104"/>
      <c r="GX5" s="1104"/>
      <c r="GY5" s="1104"/>
      <c r="GZ5" s="1104"/>
      <c r="HA5" s="1104"/>
      <c r="HB5" s="1104"/>
      <c r="HC5" s="1104"/>
      <c r="HD5" s="1104"/>
      <c r="HE5" s="1104"/>
      <c r="HF5" s="1104"/>
      <c r="HG5" s="1104"/>
      <c r="HH5" s="1104"/>
      <c r="HI5" s="1104"/>
      <c r="HJ5" s="1104"/>
      <c r="HK5" s="1104"/>
      <c r="HL5" s="1104"/>
      <c r="HM5" s="1104"/>
      <c r="HN5" s="1104"/>
      <c r="HO5" s="1104"/>
      <c r="HP5" s="1104"/>
      <c r="HQ5" s="1104"/>
      <c r="HR5" s="1104"/>
      <c r="HS5" s="1104"/>
      <c r="HT5" s="1104"/>
      <c r="HU5" s="1104"/>
      <c r="HV5" s="1104"/>
      <c r="HW5" s="1104"/>
      <c r="HX5" s="1104"/>
      <c r="HY5" s="1104"/>
      <c r="HZ5" s="1104"/>
      <c r="IA5" s="1104"/>
      <c r="IB5" s="1104"/>
      <c r="IC5" s="1104"/>
      <c r="ID5" s="1104"/>
      <c r="IE5" s="1104"/>
      <c r="IF5" s="1104"/>
      <c r="IG5" s="1104"/>
      <c r="IH5" s="1104"/>
      <c r="II5" s="1104"/>
      <c r="IJ5" s="1104"/>
      <c r="IK5" s="1104"/>
      <c r="IL5" s="1104"/>
      <c r="IM5" s="1104"/>
      <c r="IN5" s="1104"/>
      <c r="IO5" s="1104"/>
      <c r="IP5" s="1104"/>
      <c r="IQ5" s="1104"/>
      <c r="IR5" s="1104"/>
      <c r="IS5" s="1104"/>
      <c r="IT5" s="1104"/>
      <c r="IU5" s="1104"/>
      <c r="IV5" s="1104"/>
      <c r="IW5" s="1104"/>
      <c r="IX5" s="1104"/>
      <c r="IY5" s="1104"/>
      <c r="IZ5" s="1104"/>
      <c r="JA5" s="1104"/>
      <c r="JB5" s="1104"/>
      <c r="JC5" s="1104"/>
      <c r="JD5" s="1104"/>
      <c r="JE5" s="1104"/>
      <c r="JF5" s="1104"/>
      <c r="JG5" s="1104"/>
      <c r="JH5" s="1104"/>
      <c r="JI5" s="1104"/>
      <c r="JJ5" s="1105"/>
    </row>
    <row r="6" spans="1:270" s="1091" customFormat="1" ht="14.25" customHeight="1">
      <c r="A6" s="1106" t="s">
        <v>215</v>
      </c>
      <c r="B6" s="1094">
        <v>8</v>
      </c>
      <c r="C6" s="1094">
        <v>15040</v>
      </c>
      <c r="D6" s="1094"/>
      <c r="E6" s="1094">
        <v>15</v>
      </c>
      <c r="F6" s="1094">
        <v>2732490</v>
      </c>
      <c r="G6" s="1094"/>
      <c r="H6" s="1094">
        <v>14</v>
      </c>
      <c r="I6" s="1094">
        <v>29262123</v>
      </c>
      <c r="J6" s="1094"/>
      <c r="K6" s="1094">
        <v>145</v>
      </c>
      <c r="L6" s="1094">
        <v>29814077</v>
      </c>
      <c r="M6" s="1094"/>
      <c r="N6" s="1094">
        <v>345</v>
      </c>
      <c r="O6" s="1094">
        <v>431509483</v>
      </c>
      <c r="P6" s="1094"/>
      <c r="Q6" s="1094">
        <v>151</v>
      </c>
      <c r="R6" s="1094">
        <v>38110507</v>
      </c>
      <c r="S6" s="1094"/>
      <c r="T6" s="1094">
        <v>125</v>
      </c>
      <c r="U6" s="1094">
        <v>41229971</v>
      </c>
      <c r="V6" s="1094"/>
      <c r="W6" s="1094">
        <v>63</v>
      </c>
      <c r="X6" s="1094">
        <v>13065112</v>
      </c>
      <c r="Y6" s="1094"/>
      <c r="Z6" s="1094">
        <v>72</v>
      </c>
      <c r="AA6" s="1094">
        <v>113590735</v>
      </c>
      <c r="AB6" s="1094"/>
      <c r="AC6" s="1094">
        <v>374</v>
      </c>
      <c r="AD6" s="1094">
        <v>1175050480</v>
      </c>
      <c r="AE6" s="1094"/>
      <c r="AF6" s="1094">
        <v>351</v>
      </c>
      <c r="AG6" s="1094">
        <v>131759850</v>
      </c>
      <c r="AH6" s="1094"/>
      <c r="AI6" s="1094">
        <v>249</v>
      </c>
      <c r="AJ6" s="1094">
        <v>125512544</v>
      </c>
      <c r="AK6" s="1094"/>
      <c r="AL6" s="1094">
        <v>129</v>
      </c>
      <c r="AM6" s="1094">
        <v>37513526</v>
      </c>
      <c r="AN6" s="1094"/>
      <c r="AO6" s="1094">
        <v>52</v>
      </c>
      <c r="AP6" s="1094">
        <v>5336536</v>
      </c>
      <c r="AQ6" s="1094"/>
      <c r="AR6" s="95">
        <v>11</v>
      </c>
      <c r="AS6" s="1094">
        <v>4301795</v>
      </c>
      <c r="AT6" s="1094"/>
      <c r="AU6" s="1094">
        <v>27</v>
      </c>
      <c r="AV6" s="1094">
        <v>1261244</v>
      </c>
      <c r="AW6" s="1094"/>
      <c r="AX6" s="1094">
        <v>40</v>
      </c>
      <c r="AY6" s="1093">
        <v>2394160</v>
      </c>
      <c r="AZ6" s="1093"/>
      <c r="BA6" s="1093">
        <v>20</v>
      </c>
      <c r="BB6" s="1093">
        <v>2389254</v>
      </c>
      <c r="BC6" s="1094">
        <v>35</v>
      </c>
      <c r="BD6" s="1094">
        <v>2262623</v>
      </c>
      <c r="BE6" s="1094"/>
      <c r="BF6" s="502">
        <v>0</v>
      </c>
      <c r="BG6" s="1094">
        <v>0</v>
      </c>
      <c r="BH6" s="1094"/>
      <c r="BI6" s="1074">
        <v>2226</v>
      </c>
      <c r="BJ6" s="1074">
        <v>2187111550</v>
      </c>
      <c r="BK6" s="1110"/>
      <c r="BL6" s="1110"/>
      <c r="BM6" s="1110"/>
      <c r="BN6" s="1110"/>
      <c r="BO6" s="1110"/>
      <c r="BP6" s="1110"/>
      <c r="BQ6" s="1110"/>
      <c r="BR6" s="1110"/>
      <c r="BS6" s="1110"/>
      <c r="BT6" s="1110"/>
      <c r="BU6" s="1110"/>
      <c r="BV6" s="1110"/>
      <c r="BW6" s="1099"/>
      <c r="BX6" s="1110"/>
      <c r="BY6" s="1110"/>
      <c r="BZ6" s="1104"/>
      <c r="CA6" s="1104"/>
      <c r="CB6" s="1104"/>
      <c r="CC6" s="1104"/>
      <c r="CD6" s="1104"/>
      <c r="CE6" s="1104"/>
      <c r="CF6" s="1104"/>
      <c r="CG6" s="1104"/>
      <c r="CH6" s="1104"/>
      <c r="CI6" s="1104"/>
      <c r="CJ6" s="1104"/>
      <c r="CK6" s="1104"/>
      <c r="CL6" s="1104"/>
      <c r="CM6" s="1104"/>
      <c r="CN6" s="1104"/>
      <c r="CO6" s="1104"/>
      <c r="CP6" s="1104"/>
      <c r="CQ6" s="1104"/>
      <c r="CR6" s="1104"/>
      <c r="CS6" s="1104"/>
      <c r="CT6" s="1104"/>
      <c r="CU6" s="1104"/>
      <c r="CV6" s="1104"/>
      <c r="CW6" s="1104"/>
      <c r="CX6" s="1104"/>
      <c r="CY6" s="1104"/>
      <c r="CZ6" s="1104"/>
      <c r="DA6" s="1104"/>
      <c r="DB6" s="1104"/>
      <c r="DC6" s="1104"/>
      <c r="DD6" s="1104"/>
      <c r="DE6" s="1104"/>
      <c r="DF6" s="1104"/>
      <c r="DG6" s="1104"/>
      <c r="DH6" s="1104"/>
      <c r="DI6" s="1104"/>
      <c r="DJ6" s="1104"/>
      <c r="DK6" s="1104"/>
      <c r="DL6" s="1104"/>
      <c r="DM6" s="1104"/>
      <c r="DN6" s="1104"/>
      <c r="DO6" s="1104"/>
      <c r="DP6" s="1104"/>
      <c r="DQ6" s="1104"/>
      <c r="DR6" s="1104"/>
      <c r="DS6" s="1104"/>
      <c r="DT6" s="1104"/>
      <c r="DU6" s="1104"/>
      <c r="DV6" s="1104"/>
      <c r="DW6" s="1104"/>
      <c r="DX6" s="1104"/>
      <c r="DY6" s="1104"/>
      <c r="DZ6" s="1104"/>
      <c r="EA6" s="1104"/>
      <c r="EB6" s="1104"/>
      <c r="EC6" s="1104"/>
      <c r="ED6" s="1104"/>
      <c r="EE6" s="1104"/>
      <c r="EF6" s="1104"/>
      <c r="EG6" s="1104"/>
      <c r="EH6" s="1104"/>
      <c r="EI6" s="1104"/>
      <c r="EJ6" s="1104"/>
      <c r="EK6" s="1104"/>
      <c r="EL6" s="1104"/>
      <c r="EM6" s="1104"/>
      <c r="EN6" s="1104"/>
      <c r="EO6" s="1104"/>
      <c r="EP6" s="1104"/>
      <c r="EQ6" s="1104"/>
      <c r="ER6" s="1104"/>
      <c r="ES6" s="1104"/>
      <c r="ET6" s="1104"/>
      <c r="EU6" s="1104"/>
      <c r="EV6" s="1104"/>
      <c r="EW6" s="1104"/>
      <c r="EX6" s="1104"/>
      <c r="EY6" s="1104"/>
      <c r="EZ6" s="1104"/>
      <c r="FA6" s="1104"/>
      <c r="FB6" s="1104"/>
      <c r="FC6" s="1104"/>
      <c r="FD6" s="1104"/>
      <c r="FE6" s="1104"/>
      <c r="FF6" s="1104"/>
      <c r="FG6" s="1104"/>
      <c r="FH6" s="1104"/>
      <c r="FI6" s="1104"/>
      <c r="FJ6" s="1104"/>
      <c r="FK6" s="1104"/>
      <c r="FL6" s="1104"/>
      <c r="FM6" s="1104"/>
      <c r="FN6" s="1104"/>
      <c r="FO6" s="1104"/>
      <c r="FP6" s="1104"/>
      <c r="FQ6" s="1104"/>
      <c r="FR6" s="1104"/>
      <c r="FS6" s="1104"/>
      <c r="FT6" s="1104"/>
      <c r="FU6" s="1104"/>
      <c r="FV6" s="1104"/>
      <c r="FW6" s="1104"/>
      <c r="FX6" s="1104"/>
      <c r="FY6" s="1104"/>
      <c r="FZ6" s="1104"/>
      <c r="GA6" s="1104"/>
      <c r="GB6" s="1104"/>
      <c r="GC6" s="1104"/>
      <c r="GD6" s="1104"/>
      <c r="GE6" s="1104"/>
      <c r="GF6" s="1104"/>
      <c r="GG6" s="1104"/>
      <c r="GH6" s="1104"/>
      <c r="GI6" s="1104"/>
      <c r="GJ6" s="1104"/>
      <c r="GK6" s="1104"/>
      <c r="GL6" s="1104"/>
      <c r="GM6" s="1104"/>
      <c r="GN6" s="1104"/>
      <c r="GO6" s="1104"/>
      <c r="GP6" s="1104"/>
      <c r="GQ6" s="1104"/>
      <c r="GR6" s="1104"/>
      <c r="GS6" s="1104"/>
      <c r="GT6" s="1104"/>
      <c r="GU6" s="1104"/>
      <c r="GV6" s="1104"/>
      <c r="GW6" s="1104"/>
      <c r="GX6" s="1104"/>
      <c r="GY6" s="1104"/>
      <c r="GZ6" s="1104"/>
      <c r="HA6" s="1104"/>
      <c r="HB6" s="1104"/>
      <c r="HC6" s="1104"/>
      <c r="HD6" s="1104"/>
      <c r="HE6" s="1104"/>
      <c r="HF6" s="1104"/>
      <c r="HG6" s="1104"/>
      <c r="HH6" s="1104"/>
      <c r="HI6" s="1104"/>
      <c r="HJ6" s="1104"/>
      <c r="HK6" s="1104"/>
      <c r="HL6" s="1104"/>
      <c r="HM6" s="1104"/>
      <c r="HN6" s="1104"/>
      <c r="HO6" s="1104"/>
      <c r="HP6" s="1104"/>
      <c r="HQ6" s="1104"/>
      <c r="HR6" s="1104"/>
      <c r="HS6" s="1104"/>
      <c r="HT6" s="1104"/>
      <c r="HU6" s="1104"/>
      <c r="HV6" s="1104"/>
      <c r="HW6" s="1104"/>
      <c r="HX6" s="1104"/>
      <c r="HY6" s="1104"/>
      <c r="HZ6" s="1104"/>
      <c r="IA6" s="1104"/>
      <c r="IB6" s="1104"/>
      <c r="IC6" s="1104"/>
      <c r="ID6" s="1104"/>
      <c r="IE6" s="1104"/>
      <c r="IF6" s="1104"/>
      <c r="IG6" s="1104"/>
      <c r="IH6" s="1104"/>
      <c r="II6" s="1104"/>
      <c r="IJ6" s="1104"/>
      <c r="IK6" s="1104"/>
      <c r="IL6" s="1104"/>
      <c r="IM6" s="1104"/>
      <c r="IN6" s="1104"/>
      <c r="IO6" s="1104"/>
      <c r="IP6" s="1104"/>
      <c r="IQ6" s="1104"/>
      <c r="IR6" s="1104"/>
      <c r="IS6" s="1104"/>
      <c r="IT6" s="1104"/>
      <c r="IU6" s="1104"/>
      <c r="IV6" s="1104"/>
      <c r="IW6" s="1104"/>
      <c r="IX6" s="1104"/>
      <c r="IY6" s="1104"/>
      <c r="IZ6" s="1104"/>
      <c r="JA6" s="1104"/>
      <c r="JB6" s="1104"/>
      <c r="JC6" s="1104"/>
      <c r="JD6" s="1104"/>
      <c r="JE6" s="1104"/>
      <c r="JF6" s="1104"/>
      <c r="JG6" s="1104"/>
      <c r="JH6" s="1104"/>
      <c r="JI6" s="1104"/>
      <c r="JJ6" s="1105"/>
    </row>
    <row r="7" spans="1:270" s="1091" customFormat="1" ht="14.25" customHeight="1">
      <c r="A7" s="1106" t="s">
        <v>216</v>
      </c>
      <c r="B7" s="1094">
        <v>8</v>
      </c>
      <c r="C7" s="1094">
        <v>1385317</v>
      </c>
      <c r="D7" s="1094"/>
      <c r="E7" s="1094" t="s">
        <v>456</v>
      </c>
      <c r="F7" s="1094" t="s">
        <v>456</v>
      </c>
      <c r="G7" s="1094"/>
      <c r="H7" s="1094">
        <v>7</v>
      </c>
      <c r="I7" s="1094">
        <v>33611726</v>
      </c>
      <c r="J7" s="1094"/>
      <c r="K7" s="1094">
        <v>39</v>
      </c>
      <c r="L7" s="1094">
        <v>4622175</v>
      </c>
      <c r="M7" s="1094"/>
      <c r="N7" s="1094">
        <v>163</v>
      </c>
      <c r="O7" s="1094">
        <v>701071704</v>
      </c>
      <c r="P7" s="1094"/>
      <c r="Q7" s="1094">
        <v>130</v>
      </c>
      <c r="R7" s="1094">
        <v>61479043</v>
      </c>
      <c r="S7" s="1094"/>
      <c r="T7" s="1094">
        <v>43</v>
      </c>
      <c r="U7" s="1094">
        <v>74034902</v>
      </c>
      <c r="V7" s="1094"/>
      <c r="W7" s="1094">
        <v>31</v>
      </c>
      <c r="X7" s="1094">
        <v>16559329</v>
      </c>
      <c r="Y7" s="1094"/>
      <c r="Z7" s="1094">
        <v>25</v>
      </c>
      <c r="AA7" s="1094">
        <v>80753767</v>
      </c>
      <c r="AB7" s="1094"/>
      <c r="AC7" s="1094">
        <v>38</v>
      </c>
      <c r="AD7" s="1094">
        <v>43715991</v>
      </c>
      <c r="AE7" s="1094"/>
      <c r="AF7" s="1094">
        <v>61</v>
      </c>
      <c r="AG7" s="1094">
        <v>225577403</v>
      </c>
      <c r="AH7" s="1094"/>
      <c r="AI7" s="1094">
        <v>98</v>
      </c>
      <c r="AJ7" s="1094">
        <v>189779684</v>
      </c>
      <c r="AK7" s="1094"/>
      <c r="AL7" s="1094">
        <v>30</v>
      </c>
      <c r="AM7" s="1094">
        <v>103445429</v>
      </c>
      <c r="AN7" s="1094"/>
      <c r="AO7" s="1094">
        <v>15</v>
      </c>
      <c r="AP7" s="1094">
        <v>9960515</v>
      </c>
      <c r="AQ7" s="1094"/>
      <c r="AR7" s="95">
        <v>3</v>
      </c>
      <c r="AS7" s="1094">
        <v>1150849</v>
      </c>
      <c r="AT7" s="1094"/>
      <c r="AU7" s="1094">
        <v>18</v>
      </c>
      <c r="AV7" s="1094">
        <v>363364</v>
      </c>
      <c r="AW7" s="1094"/>
      <c r="AX7" s="1094">
        <v>9</v>
      </c>
      <c r="AY7" s="1093">
        <v>202149</v>
      </c>
      <c r="AZ7" s="1093"/>
      <c r="BA7" s="1093">
        <v>14</v>
      </c>
      <c r="BB7" s="1093">
        <v>8350568</v>
      </c>
      <c r="BC7" s="1094">
        <v>24</v>
      </c>
      <c r="BD7" s="1094">
        <v>39164984</v>
      </c>
      <c r="BE7" s="1094"/>
      <c r="BF7" s="1094" t="s">
        <v>456</v>
      </c>
      <c r="BG7" s="1094" t="s">
        <v>456</v>
      </c>
      <c r="BH7" s="1094"/>
      <c r="BI7" s="1074">
        <v>757</v>
      </c>
      <c r="BJ7" s="1074">
        <v>1595232148</v>
      </c>
      <c r="BK7" s="1110"/>
      <c r="BL7" s="1110"/>
      <c r="BM7" s="1110"/>
      <c r="BN7" s="1110"/>
      <c r="BO7" s="1110"/>
      <c r="BP7" s="1110"/>
      <c r="BQ7" s="1110"/>
      <c r="BR7" s="1110"/>
      <c r="BS7" s="1110"/>
      <c r="BT7" s="1110"/>
      <c r="BU7" s="1110"/>
      <c r="BV7" s="1110"/>
      <c r="BW7" s="1099"/>
      <c r="BX7" s="1110"/>
      <c r="BY7" s="1110"/>
      <c r="BZ7" s="1104"/>
      <c r="CA7" s="1104"/>
      <c r="CB7" s="1104"/>
      <c r="CC7" s="1104"/>
      <c r="CD7" s="1104"/>
      <c r="CE7" s="1104"/>
      <c r="CF7" s="1104"/>
      <c r="CG7" s="1104"/>
      <c r="CH7" s="1104"/>
      <c r="CI7" s="1104"/>
      <c r="CJ7" s="1104"/>
      <c r="CK7" s="1104"/>
      <c r="CL7" s="1104"/>
      <c r="CM7" s="1104"/>
      <c r="CN7" s="1104"/>
      <c r="CO7" s="1104"/>
      <c r="CP7" s="1104"/>
      <c r="CQ7" s="1104"/>
      <c r="CR7" s="1104"/>
      <c r="CS7" s="1104"/>
      <c r="CT7" s="1104"/>
      <c r="CU7" s="1104"/>
      <c r="CV7" s="1104"/>
      <c r="CW7" s="1104"/>
      <c r="CX7" s="1104"/>
      <c r="CY7" s="1104"/>
      <c r="CZ7" s="1104"/>
      <c r="DA7" s="1104"/>
      <c r="DB7" s="1104"/>
      <c r="DC7" s="1104"/>
      <c r="DD7" s="1104"/>
      <c r="DE7" s="1104"/>
      <c r="DF7" s="1104"/>
      <c r="DG7" s="1104"/>
      <c r="DH7" s="1104"/>
      <c r="DI7" s="1104"/>
      <c r="DJ7" s="1104"/>
      <c r="DK7" s="1104"/>
      <c r="DL7" s="1104"/>
      <c r="DM7" s="1104"/>
      <c r="DN7" s="1104"/>
      <c r="DO7" s="1104"/>
      <c r="DP7" s="1104"/>
      <c r="DQ7" s="1104"/>
      <c r="DR7" s="1104"/>
      <c r="DS7" s="1104"/>
      <c r="DT7" s="1104"/>
      <c r="DU7" s="1104"/>
      <c r="DV7" s="1104"/>
      <c r="DW7" s="1104"/>
      <c r="DX7" s="1104"/>
      <c r="DY7" s="1104"/>
      <c r="DZ7" s="1104"/>
      <c r="EA7" s="1104"/>
      <c r="EB7" s="1104"/>
      <c r="EC7" s="1104"/>
      <c r="ED7" s="1104"/>
      <c r="EE7" s="1104"/>
      <c r="EF7" s="1104"/>
      <c r="EG7" s="1104"/>
      <c r="EH7" s="1104"/>
      <c r="EI7" s="1104"/>
      <c r="EJ7" s="1104"/>
      <c r="EK7" s="1104"/>
      <c r="EL7" s="1104"/>
      <c r="EM7" s="1104"/>
      <c r="EN7" s="1104"/>
      <c r="EO7" s="1104"/>
      <c r="EP7" s="1104"/>
      <c r="EQ7" s="1104"/>
      <c r="ER7" s="1104"/>
      <c r="ES7" s="1104"/>
      <c r="ET7" s="1104"/>
      <c r="EU7" s="1104"/>
      <c r="EV7" s="1104"/>
      <c r="EW7" s="1104"/>
      <c r="EX7" s="1104"/>
      <c r="EY7" s="1104"/>
      <c r="EZ7" s="1104"/>
      <c r="FA7" s="1104"/>
      <c r="FB7" s="1104"/>
      <c r="FC7" s="1104"/>
      <c r="FD7" s="1104"/>
      <c r="FE7" s="1104"/>
      <c r="FF7" s="1104"/>
      <c r="FG7" s="1104"/>
      <c r="FH7" s="1104"/>
      <c r="FI7" s="1104"/>
      <c r="FJ7" s="1104"/>
      <c r="FK7" s="1104"/>
      <c r="FL7" s="1104"/>
      <c r="FM7" s="1104"/>
      <c r="FN7" s="1104"/>
      <c r="FO7" s="1104"/>
      <c r="FP7" s="1104"/>
      <c r="FQ7" s="1104"/>
      <c r="FR7" s="1104"/>
      <c r="FS7" s="1104"/>
      <c r="FT7" s="1104"/>
      <c r="FU7" s="1104"/>
      <c r="FV7" s="1104"/>
      <c r="FW7" s="1104"/>
      <c r="FX7" s="1104"/>
      <c r="FY7" s="1104"/>
      <c r="FZ7" s="1104"/>
      <c r="GA7" s="1104"/>
      <c r="GB7" s="1104"/>
      <c r="GC7" s="1104"/>
      <c r="GD7" s="1104"/>
      <c r="GE7" s="1104"/>
      <c r="GF7" s="1104"/>
      <c r="GG7" s="1104"/>
      <c r="GH7" s="1104"/>
      <c r="GI7" s="1104"/>
      <c r="GJ7" s="1104"/>
      <c r="GK7" s="1104"/>
      <c r="GL7" s="1104"/>
      <c r="GM7" s="1104"/>
      <c r="GN7" s="1104"/>
      <c r="GO7" s="1104"/>
      <c r="GP7" s="1104"/>
      <c r="GQ7" s="1104"/>
      <c r="GR7" s="1104"/>
      <c r="GS7" s="1104"/>
      <c r="GT7" s="1104"/>
      <c r="GU7" s="1104"/>
      <c r="GV7" s="1104"/>
      <c r="GW7" s="1104"/>
      <c r="GX7" s="1104"/>
      <c r="GY7" s="1104"/>
      <c r="GZ7" s="1104"/>
      <c r="HA7" s="1104"/>
      <c r="HB7" s="1104"/>
      <c r="HC7" s="1104"/>
      <c r="HD7" s="1104"/>
      <c r="HE7" s="1104"/>
      <c r="HF7" s="1104"/>
      <c r="HG7" s="1104"/>
      <c r="HH7" s="1104"/>
      <c r="HI7" s="1104"/>
      <c r="HJ7" s="1104"/>
      <c r="HK7" s="1104"/>
      <c r="HL7" s="1104"/>
      <c r="HM7" s="1104"/>
      <c r="HN7" s="1104"/>
      <c r="HO7" s="1104"/>
      <c r="HP7" s="1104"/>
      <c r="HQ7" s="1104"/>
      <c r="HR7" s="1104"/>
      <c r="HS7" s="1104"/>
      <c r="HT7" s="1104"/>
      <c r="HU7" s="1104"/>
      <c r="HV7" s="1104"/>
      <c r="HW7" s="1104"/>
      <c r="HX7" s="1104"/>
      <c r="HY7" s="1104"/>
      <c r="HZ7" s="1104"/>
      <c r="IA7" s="1104"/>
      <c r="IB7" s="1104"/>
      <c r="IC7" s="1104"/>
      <c r="ID7" s="1104"/>
      <c r="IE7" s="1104"/>
      <c r="IF7" s="1104"/>
      <c r="IG7" s="1104"/>
      <c r="IH7" s="1104"/>
      <c r="II7" s="1104"/>
      <c r="IJ7" s="1104"/>
      <c r="IK7" s="1104"/>
      <c r="IL7" s="1104"/>
      <c r="IM7" s="1104"/>
      <c r="IN7" s="1104"/>
      <c r="IO7" s="1104"/>
      <c r="IP7" s="1104"/>
      <c r="IQ7" s="1104"/>
      <c r="IR7" s="1104"/>
      <c r="IS7" s="1104"/>
      <c r="IT7" s="1104"/>
      <c r="IU7" s="1104"/>
      <c r="IV7" s="1104"/>
      <c r="IW7" s="1104"/>
      <c r="IX7" s="1104"/>
      <c r="IY7" s="1104"/>
      <c r="IZ7" s="1104"/>
      <c r="JA7" s="1104"/>
      <c r="JB7" s="1104"/>
      <c r="JC7" s="1104"/>
      <c r="JD7" s="1104"/>
      <c r="JE7" s="1104"/>
      <c r="JF7" s="1104"/>
      <c r="JG7" s="1104"/>
      <c r="JH7" s="1104"/>
      <c r="JI7" s="1104"/>
      <c r="JJ7" s="1105"/>
    </row>
    <row r="8" spans="1:270" s="1091" customFormat="1" ht="14.25" customHeight="1">
      <c r="A8" s="1106" t="s">
        <v>217</v>
      </c>
      <c r="B8" s="1094">
        <v>0</v>
      </c>
      <c r="C8" s="1094">
        <v>0</v>
      </c>
      <c r="D8" s="1094"/>
      <c r="E8" s="1094" t="s">
        <v>456</v>
      </c>
      <c r="F8" s="1094" t="s">
        <v>456</v>
      </c>
      <c r="G8" s="1094"/>
      <c r="H8" s="1094">
        <v>5</v>
      </c>
      <c r="I8" s="1094">
        <v>96379979</v>
      </c>
      <c r="J8" s="1094"/>
      <c r="K8" s="1094">
        <v>4</v>
      </c>
      <c r="L8" s="1094">
        <v>654073927</v>
      </c>
      <c r="M8" s="1094"/>
      <c r="N8" s="1094">
        <v>111</v>
      </c>
      <c r="O8" s="1094">
        <v>3120433644</v>
      </c>
      <c r="P8" s="1094"/>
      <c r="Q8" s="1094">
        <v>28</v>
      </c>
      <c r="R8" s="1094">
        <v>260371944</v>
      </c>
      <c r="S8" s="1094"/>
      <c r="T8" s="1094">
        <v>7</v>
      </c>
      <c r="U8" s="1094">
        <v>154368777</v>
      </c>
      <c r="V8" s="1094"/>
      <c r="W8" s="1094">
        <v>9</v>
      </c>
      <c r="X8" s="1094">
        <v>907815351</v>
      </c>
      <c r="Y8" s="1094"/>
      <c r="Z8" s="1094">
        <v>17</v>
      </c>
      <c r="AA8" s="1094">
        <v>494192138</v>
      </c>
      <c r="AB8" s="1094"/>
      <c r="AC8" s="1094">
        <v>26</v>
      </c>
      <c r="AD8" s="1094">
        <v>1189765971</v>
      </c>
      <c r="AE8" s="1094"/>
      <c r="AF8" s="1094">
        <v>10</v>
      </c>
      <c r="AG8" s="1094">
        <v>33172912</v>
      </c>
      <c r="AH8" s="1094"/>
      <c r="AI8" s="1094">
        <v>27</v>
      </c>
      <c r="AJ8" s="1094">
        <v>111304628</v>
      </c>
      <c r="AK8" s="1094"/>
      <c r="AL8" s="1094">
        <v>28</v>
      </c>
      <c r="AM8" s="1094">
        <v>317230689</v>
      </c>
      <c r="AN8" s="1094"/>
      <c r="AO8" s="1094">
        <v>9</v>
      </c>
      <c r="AP8" s="1094">
        <v>163311773</v>
      </c>
      <c r="AQ8" s="1094"/>
      <c r="AR8" s="1094" t="s">
        <v>456</v>
      </c>
      <c r="AS8" s="1094" t="s">
        <v>456</v>
      </c>
      <c r="AT8" s="1094"/>
      <c r="AU8" s="1094" t="s">
        <v>456</v>
      </c>
      <c r="AV8" s="1094" t="s">
        <v>456</v>
      </c>
      <c r="AW8" s="1094"/>
      <c r="AX8" s="1094" t="s">
        <v>456</v>
      </c>
      <c r="AY8" s="1094" t="s">
        <v>456</v>
      </c>
      <c r="AZ8" s="1093"/>
      <c r="BA8" s="1093">
        <v>5</v>
      </c>
      <c r="BB8" s="1093">
        <v>78292924</v>
      </c>
      <c r="BC8" s="1094" t="s">
        <v>456</v>
      </c>
      <c r="BD8" s="1094" t="s">
        <v>456</v>
      </c>
      <c r="BE8" s="1094"/>
      <c r="BF8" s="502">
        <v>0</v>
      </c>
      <c r="BG8" s="1094">
        <v>0</v>
      </c>
      <c r="BH8" s="1094"/>
      <c r="BI8" s="1074">
        <v>295</v>
      </c>
      <c r="BJ8" s="1074">
        <v>7594137401</v>
      </c>
      <c r="BK8" s="1110"/>
      <c r="BL8" s="1110"/>
      <c r="BM8" s="1110"/>
      <c r="BN8" s="1110"/>
      <c r="BO8" s="1110"/>
      <c r="BP8" s="1110"/>
      <c r="BQ8" s="1110"/>
      <c r="BR8" s="1110"/>
      <c r="BS8" s="1110"/>
      <c r="BT8" s="1110"/>
      <c r="BU8" s="1110"/>
      <c r="BV8" s="1110"/>
      <c r="BW8" s="1099"/>
      <c r="BX8" s="1110"/>
      <c r="BY8" s="1110"/>
      <c r="BZ8" s="1104"/>
      <c r="CA8" s="1104"/>
      <c r="CB8" s="1104"/>
      <c r="CC8" s="1104"/>
      <c r="CD8" s="1104"/>
      <c r="CE8" s="1104"/>
      <c r="CF8" s="1104"/>
      <c r="CG8" s="1104"/>
      <c r="CH8" s="1104"/>
      <c r="CI8" s="1104"/>
      <c r="CJ8" s="1104"/>
      <c r="CK8" s="1104"/>
      <c r="CL8" s="1104"/>
      <c r="CM8" s="1104"/>
      <c r="CN8" s="1104"/>
      <c r="CO8" s="1104"/>
      <c r="CP8" s="1104"/>
      <c r="CQ8" s="1104"/>
      <c r="CR8" s="1104"/>
      <c r="CS8" s="1104"/>
      <c r="CT8" s="1104"/>
      <c r="CU8" s="1104"/>
      <c r="CV8" s="1104"/>
      <c r="CW8" s="1104"/>
      <c r="CX8" s="1104"/>
      <c r="CY8" s="1104"/>
      <c r="CZ8" s="1104"/>
      <c r="DA8" s="1104"/>
      <c r="DB8" s="1104"/>
      <c r="DC8" s="1104"/>
      <c r="DD8" s="1104"/>
      <c r="DE8" s="1104"/>
      <c r="DF8" s="1104"/>
      <c r="DG8" s="1104"/>
      <c r="DH8" s="1104"/>
      <c r="DI8" s="1104"/>
      <c r="DJ8" s="1104"/>
      <c r="DK8" s="1104"/>
      <c r="DL8" s="1104"/>
      <c r="DM8" s="1104"/>
      <c r="DN8" s="1104"/>
      <c r="DO8" s="1104"/>
      <c r="DP8" s="1104"/>
      <c r="DQ8" s="1104"/>
      <c r="DR8" s="1104"/>
      <c r="DS8" s="1104"/>
      <c r="DT8" s="1104"/>
      <c r="DU8" s="1104"/>
      <c r="DV8" s="1104"/>
      <c r="DW8" s="1104"/>
      <c r="DX8" s="1104"/>
      <c r="DY8" s="1104"/>
      <c r="DZ8" s="1104"/>
      <c r="EA8" s="1104"/>
      <c r="EB8" s="1104"/>
      <c r="EC8" s="1104"/>
      <c r="ED8" s="1104"/>
      <c r="EE8" s="1104"/>
      <c r="EF8" s="1104"/>
      <c r="EG8" s="1104"/>
      <c r="EH8" s="1104"/>
      <c r="EI8" s="1104"/>
      <c r="EJ8" s="1104"/>
      <c r="EK8" s="1104"/>
      <c r="EL8" s="1104"/>
      <c r="EM8" s="1104"/>
      <c r="EN8" s="1104"/>
      <c r="EO8" s="1104"/>
      <c r="EP8" s="1104"/>
      <c r="EQ8" s="1104"/>
      <c r="ER8" s="1104"/>
      <c r="ES8" s="1104"/>
      <c r="ET8" s="1104"/>
      <c r="EU8" s="1104"/>
      <c r="EV8" s="1104"/>
      <c r="EW8" s="1104"/>
      <c r="EX8" s="1104"/>
      <c r="EY8" s="1104"/>
      <c r="EZ8" s="1104"/>
      <c r="FA8" s="1104"/>
      <c r="FB8" s="1104"/>
      <c r="FC8" s="1104"/>
      <c r="FD8" s="1104"/>
      <c r="FE8" s="1104"/>
      <c r="FF8" s="1104"/>
      <c r="FG8" s="1104"/>
      <c r="FH8" s="1104"/>
      <c r="FI8" s="1104"/>
      <c r="FJ8" s="1104"/>
      <c r="FK8" s="1104"/>
      <c r="FL8" s="1104"/>
      <c r="FM8" s="1104"/>
      <c r="FN8" s="1104"/>
      <c r="FO8" s="1104"/>
      <c r="FP8" s="1104"/>
      <c r="FQ8" s="1104"/>
      <c r="FR8" s="1104"/>
      <c r="FS8" s="1104"/>
      <c r="FT8" s="1104"/>
      <c r="FU8" s="1104"/>
      <c r="FV8" s="1104"/>
      <c r="FW8" s="1104"/>
      <c r="FX8" s="1104"/>
      <c r="FY8" s="1104"/>
      <c r="FZ8" s="1104"/>
      <c r="GA8" s="1104"/>
      <c r="GB8" s="1104"/>
      <c r="GC8" s="1104"/>
      <c r="GD8" s="1104"/>
      <c r="GE8" s="1104"/>
      <c r="GF8" s="1104"/>
      <c r="GG8" s="1104"/>
      <c r="GH8" s="1104"/>
      <c r="GI8" s="1104"/>
      <c r="GJ8" s="1104"/>
      <c r="GK8" s="1104"/>
      <c r="GL8" s="1104"/>
      <c r="GM8" s="1104"/>
      <c r="GN8" s="1104"/>
      <c r="GO8" s="1104"/>
      <c r="GP8" s="1104"/>
      <c r="GQ8" s="1104"/>
      <c r="GR8" s="1104"/>
      <c r="GS8" s="1104"/>
      <c r="GT8" s="1104"/>
      <c r="GU8" s="1104"/>
      <c r="GV8" s="1104"/>
      <c r="GW8" s="1104"/>
      <c r="GX8" s="1104"/>
      <c r="GY8" s="1104"/>
      <c r="GZ8" s="1104"/>
      <c r="HA8" s="1104"/>
      <c r="HB8" s="1104"/>
      <c r="HC8" s="1104"/>
      <c r="HD8" s="1104"/>
      <c r="HE8" s="1104"/>
      <c r="HF8" s="1104"/>
      <c r="HG8" s="1104"/>
      <c r="HH8" s="1104"/>
      <c r="HI8" s="1104"/>
      <c r="HJ8" s="1104"/>
      <c r="HK8" s="1104"/>
      <c r="HL8" s="1104"/>
      <c r="HM8" s="1104"/>
      <c r="HN8" s="1104"/>
      <c r="HO8" s="1104"/>
      <c r="HP8" s="1104"/>
      <c r="HQ8" s="1104"/>
      <c r="HR8" s="1104"/>
      <c r="HS8" s="1104"/>
      <c r="HT8" s="1104"/>
      <c r="HU8" s="1104"/>
      <c r="HV8" s="1104"/>
      <c r="HW8" s="1104"/>
      <c r="HX8" s="1104"/>
      <c r="HY8" s="1104"/>
      <c r="HZ8" s="1104"/>
      <c r="IA8" s="1104"/>
      <c r="IB8" s="1104"/>
      <c r="IC8" s="1104"/>
      <c r="ID8" s="1104"/>
      <c r="IE8" s="1104"/>
      <c r="IF8" s="1104"/>
      <c r="IG8" s="1104"/>
      <c r="IH8" s="1104"/>
      <c r="II8" s="1104"/>
      <c r="IJ8" s="1104"/>
      <c r="IK8" s="1104"/>
      <c r="IL8" s="1104"/>
      <c r="IM8" s="1104"/>
      <c r="IN8" s="1104"/>
      <c r="IO8" s="1104"/>
      <c r="IP8" s="1104"/>
      <c r="IQ8" s="1104"/>
      <c r="IR8" s="1104"/>
      <c r="IS8" s="1104"/>
      <c r="IT8" s="1104"/>
      <c r="IU8" s="1104"/>
      <c r="IV8" s="1104"/>
      <c r="IW8" s="1104"/>
      <c r="IX8" s="1104"/>
      <c r="IY8" s="1104"/>
      <c r="IZ8" s="1104"/>
      <c r="JA8" s="1104"/>
      <c r="JB8" s="1104"/>
      <c r="JC8" s="1104"/>
      <c r="JD8" s="1104"/>
      <c r="JE8" s="1104"/>
      <c r="JF8" s="1104"/>
      <c r="JG8" s="1104"/>
      <c r="JH8" s="1104"/>
      <c r="JI8" s="1104"/>
      <c r="JJ8" s="1105"/>
    </row>
    <row r="9" spans="1:270" s="1091" customFormat="1" ht="14.25" customHeight="1">
      <c r="A9" s="1106" t="s">
        <v>218</v>
      </c>
      <c r="B9" s="1094">
        <v>0</v>
      </c>
      <c r="C9" s="1094">
        <v>0</v>
      </c>
      <c r="D9" s="1094"/>
      <c r="E9" s="1094">
        <v>0</v>
      </c>
      <c r="F9" s="1094">
        <v>0</v>
      </c>
      <c r="G9" s="1094"/>
      <c r="H9" s="1094" t="s">
        <v>456</v>
      </c>
      <c r="I9" s="1094" t="s">
        <v>456</v>
      </c>
      <c r="J9" s="1094"/>
      <c r="K9" s="1094">
        <v>4</v>
      </c>
      <c r="L9" s="1094">
        <v>4375918</v>
      </c>
      <c r="M9" s="1094"/>
      <c r="N9" s="1094">
        <v>91</v>
      </c>
      <c r="O9" s="1094">
        <v>1416795371</v>
      </c>
      <c r="P9" s="1094"/>
      <c r="Q9" s="1094">
        <v>12</v>
      </c>
      <c r="R9" s="1094">
        <v>142428712</v>
      </c>
      <c r="S9" s="1094"/>
      <c r="T9" s="1094">
        <v>6</v>
      </c>
      <c r="U9" s="1094">
        <v>32429108</v>
      </c>
      <c r="V9" s="1094"/>
      <c r="W9" s="1094">
        <v>3</v>
      </c>
      <c r="X9" s="1094">
        <v>662868</v>
      </c>
      <c r="Y9" s="1094"/>
      <c r="Z9" s="1094">
        <v>8</v>
      </c>
      <c r="AA9" s="1094">
        <v>58907529</v>
      </c>
      <c r="AB9" s="1094"/>
      <c r="AC9" s="1094">
        <v>17</v>
      </c>
      <c r="AD9" s="1094">
        <v>156120684</v>
      </c>
      <c r="AE9" s="1094"/>
      <c r="AF9" s="1094" t="s">
        <v>456</v>
      </c>
      <c r="AG9" s="1094" t="s">
        <v>456</v>
      </c>
      <c r="AH9" s="1094"/>
      <c r="AI9" s="1094">
        <v>13</v>
      </c>
      <c r="AJ9" s="1094">
        <v>241469070</v>
      </c>
      <c r="AK9" s="1094"/>
      <c r="AL9" s="1094">
        <v>14</v>
      </c>
      <c r="AM9" s="1094">
        <v>30602785</v>
      </c>
      <c r="AN9" s="1094"/>
      <c r="AO9" s="1094">
        <v>4</v>
      </c>
      <c r="AP9" s="1094">
        <v>13132476</v>
      </c>
      <c r="AQ9" s="1094"/>
      <c r="AR9" s="95">
        <v>0</v>
      </c>
      <c r="AS9" s="1094">
        <v>0</v>
      </c>
      <c r="AT9" s="1094"/>
      <c r="AU9" s="1094" t="s">
        <v>456</v>
      </c>
      <c r="AV9" s="1094" t="s">
        <v>456</v>
      </c>
      <c r="AW9" s="1094"/>
      <c r="AX9" s="1094">
        <v>0</v>
      </c>
      <c r="AY9" s="1093">
        <v>0</v>
      </c>
      <c r="AZ9" s="1093"/>
      <c r="BA9" s="1094" t="s">
        <v>456</v>
      </c>
      <c r="BB9" s="1094" t="s">
        <v>456</v>
      </c>
      <c r="BC9" s="1094" t="s">
        <v>456</v>
      </c>
      <c r="BD9" s="1094" t="s">
        <v>456</v>
      </c>
      <c r="BE9" s="1094"/>
      <c r="BF9" s="502">
        <v>0</v>
      </c>
      <c r="BG9" s="1094">
        <v>0</v>
      </c>
      <c r="BH9" s="1094"/>
      <c r="BI9" s="1074">
        <v>178</v>
      </c>
      <c r="BJ9" s="1074">
        <v>2122751640</v>
      </c>
      <c r="BK9" s="1110"/>
      <c r="BL9" s="1110"/>
      <c r="BM9" s="1110"/>
      <c r="BN9" s="1110"/>
      <c r="BO9" s="1110"/>
      <c r="BP9" s="1110"/>
      <c r="BQ9" s="1110"/>
      <c r="BR9" s="1110"/>
      <c r="BS9" s="1110"/>
      <c r="BT9" s="1110"/>
      <c r="BU9" s="1110"/>
      <c r="BV9" s="1110"/>
      <c r="BW9" s="1099"/>
      <c r="BX9" s="1110"/>
      <c r="BY9" s="1110"/>
      <c r="BZ9" s="1104"/>
      <c r="CA9" s="1104"/>
      <c r="CB9" s="1104"/>
      <c r="CC9" s="1104"/>
      <c r="CD9" s="1104"/>
      <c r="CE9" s="1104"/>
      <c r="CF9" s="1104"/>
      <c r="CG9" s="1104"/>
      <c r="CH9" s="1104"/>
      <c r="CI9" s="1104"/>
      <c r="CJ9" s="1104"/>
      <c r="CK9" s="1104"/>
      <c r="CL9" s="1104"/>
      <c r="CM9" s="1104"/>
      <c r="CN9" s="1104"/>
      <c r="CO9" s="1104"/>
      <c r="CP9" s="1104"/>
      <c r="CQ9" s="1104"/>
      <c r="CR9" s="1104"/>
      <c r="CS9" s="1104"/>
      <c r="CT9" s="1104"/>
      <c r="CU9" s="1104"/>
      <c r="CV9" s="1104"/>
      <c r="CW9" s="1104"/>
      <c r="CX9" s="1104"/>
      <c r="CY9" s="1104"/>
      <c r="CZ9" s="1104"/>
      <c r="DA9" s="1104"/>
      <c r="DB9" s="1104"/>
      <c r="DC9" s="1104"/>
      <c r="DD9" s="1104"/>
      <c r="DE9" s="1104"/>
      <c r="DF9" s="1104"/>
      <c r="DG9" s="1104"/>
      <c r="DH9" s="1104"/>
      <c r="DI9" s="1104"/>
      <c r="DJ9" s="1104"/>
      <c r="DK9" s="1104"/>
      <c r="DL9" s="1104"/>
      <c r="DM9" s="1104"/>
      <c r="DN9" s="1104"/>
      <c r="DO9" s="1104"/>
      <c r="DP9" s="1104"/>
      <c r="DQ9" s="1104"/>
      <c r="DR9" s="1104"/>
      <c r="DS9" s="1104"/>
      <c r="DT9" s="1104"/>
      <c r="DU9" s="1104"/>
      <c r="DV9" s="1104"/>
      <c r="DW9" s="1104"/>
      <c r="DX9" s="1104"/>
      <c r="DY9" s="1104"/>
      <c r="DZ9" s="1104"/>
      <c r="EA9" s="1104"/>
      <c r="EB9" s="1104"/>
      <c r="EC9" s="1104"/>
      <c r="ED9" s="1104"/>
      <c r="EE9" s="1104"/>
      <c r="EF9" s="1104"/>
      <c r="EG9" s="1104"/>
      <c r="EH9" s="1104"/>
      <c r="EI9" s="1104"/>
      <c r="EJ9" s="1104"/>
      <c r="EK9" s="1104"/>
      <c r="EL9" s="1104"/>
      <c r="EM9" s="1104"/>
      <c r="EN9" s="1104"/>
      <c r="EO9" s="1104"/>
      <c r="EP9" s="1104"/>
      <c r="EQ9" s="1104"/>
      <c r="ER9" s="1104"/>
      <c r="ES9" s="1104"/>
      <c r="ET9" s="1104"/>
      <c r="EU9" s="1104"/>
      <c r="EV9" s="1104"/>
      <c r="EW9" s="1104"/>
      <c r="EX9" s="1104"/>
      <c r="EY9" s="1104"/>
      <c r="EZ9" s="1104"/>
      <c r="FA9" s="1104"/>
      <c r="FB9" s="1104"/>
      <c r="FC9" s="1104"/>
      <c r="FD9" s="1104"/>
      <c r="FE9" s="1104"/>
      <c r="FF9" s="1104"/>
      <c r="FG9" s="1104"/>
      <c r="FH9" s="1104"/>
      <c r="FI9" s="1104"/>
      <c r="FJ9" s="1104"/>
      <c r="FK9" s="1104"/>
      <c r="FL9" s="1104"/>
      <c r="FM9" s="1104"/>
      <c r="FN9" s="1104"/>
      <c r="FO9" s="1104"/>
      <c r="FP9" s="1104"/>
      <c r="FQ9" s="1104"/>
      <c r="FR9" s="1104"/>
      <c r="FS9" s="1104"/>
      <c r="FT9" s="1104"/>
      <c r="FU9" s="1104"/>
      <c r="FV9" s="1104"/>
      <c r="FW9" s="1104"/>
      <c r="FX9" s="1104"/>
      <c r="FY9" s="1104"/>
      <c r="FZ9" s="1104"/>
      <c r="GA9" s="1104"/>
      <c r="GB9" s="1104"/>
      <c r="GC9" s="1104"/>
      <c r="GD9" s="1104"/>
      <c r="GE9" s="1104"/>
      <c r="GF9" s="1104"/>
      <c r="GG9" s="1104"/>
      <c r="GH9" s="1104"/>
      <c r="GI9" s="1104"/>
      <c r="GJ9" s="1104"/>
      <c r="GK9" s="1104"/>
      <c r="GL9" s="1104"/>
      <c r="GM9" s="1104"/>
      <c r="GN9" s="1104"/>
      <c r="GO9" s="1104"/>
      <c r="GP9" s="1104"/>
      <c r="GQ9" s="1104"/>
      <c r="GR9" s="1104"/>
      <c r="GS9" s="1104"/>
      <c r="GT9" s="1104"/>
      <c r="GU9" s="1104"/>
      <c r="GV9" s="1104"/>
      <c r="GW9" s="1104"/>
      <c r="GX9" s="1104"/>
      <c r="GY9" s="1104"/>
      <c r="GZ9" s="1104"/>
      <c r="HA9" s="1104"/>
      <c r="HB9" s="1104"/>
      <c r="HC9" s="1104"/>
      <c r="HD9" s="1104"/>
      <c r="HE9" s="1104"/>
      <c r="HF9" s="1104"/>
      <c r="HG9" s="1104"/>
      <c r="HH9" s="1104"/>
      <c r="HI9" s="1104"/>
      <c r="HJ9" s="1104"/>
      <c r="HK9" s="1104"/>
      <c r="HL9" s="1104"/>
      <c r="HM9" s="1104"/>
      <c r="HN9" s="1104"/>
      <c r="HO9" s="1104"/>
      <c r="HP9" s="1104"/>
      <c r="HQ9" s="1104"/>
      <c r="HR9" s="1104"/>
      <c r="HS9" s="1104"/>
      <c r="HT9" s="1104"/>
      <c r="HU9" s="1104"/>
      <c r="HV9" s="1104"/>
      <c r="HW9" s="1104"/>
      <c r="HX9" s="1104"/>
      <c r="HY9" s="1104"/>
      <c r="HZ9" s="1104"/>
      <c r="IA9" s="1104"/>
      <c r="IB9" s="1104"/>
      <c r="IC9" s="1104"/>
      <c r="ID9" s="1104"/>
      <c r="IE9" s="1104"/>
      <c r="IF9" s="1104"/>
      <c r="IG9" s="1104"/>
      <c r="IH9" s="1104"/>
      <c r="II9" s="1104"/>
      <c r="IJ9" s="1104"/>
      <c r="IK9" s="1104"/>
      <c r="IL9" s="1104"/>
      <c r="IM9" s="1104"/>
      <c r="IN9" s="1104"/>
      <c r="IO9" s="1104"/>
      <c r="IP9" s="1104"/>
      <c r="IQ9" s="1104"/>
      <c r="IR9" s="1104"/>
      <c r="IS9" s="1104"/>
      <c r="IT9" s="1104"/>
      <c r="IU9" s="1104"/>
      <c r="IV9" s="1104"/>
      <c r="IW9" s="1104"/>
      <c r="IX9" s="1104"/>
      <c r="IY9" s="1104"/>
      <c r="IZ9" s="1104"/>
      <c r="JA9" s="1104"/>
      <c r="JB9" s="1104"/>
      <c r="JC9" s="1104"/>
      <c r="JD9" s="1104"/>
      <c r="JE9" s="1104"/>
      <c r="JF9" s="1104"/>
      <c r="JG9" s="1104"/>
      <c r="JH9" s="1104"/>
      <c r="JI9" s="1104"/>
      <c r="JJ9" s="1105"/>
    </row>
    <row r="10" spans="1:270" s="1091" customFormat="1" ht="14.25" customHeight="1">
      <c r="A10" s="1106" t="s">
        <v>219</v>
      </c>
      <c r="B10" s="1094" t="s">
        <v>456</v>
      </c>
      <c r="C10" s="1094" t="s">
        <v>456</v>
      </c>
      <c r="D10" s="1094"/>
      <c r="E10" s="1094">
        <v>7</v>
      </c>
      <c r="F10" s="1094">
        <v>368412636</v>
      </c>
      <c r="G10" s="1094"/>
      <c r="H10" s="1094">
        <v>8</v>
      </c>
      <c r="I10" s="1094">
        <v>614622495</v>
      </c>
      <c r="J10" s="1094"/>
      <c r="K10" s="1094">
        <v>11</v>
      </c>
      <c r="L10" s="1094">
        <v>179524086</v>
      </c>
      <c r="M10" s="1094"/>
      <c r="N10" s="1094">
        <v>376</v>
      </c>
      <c r="O10" s="1094">
        <v>16199131457</v>
      </c>
      <c r="P10" s="1094"/>
      <c r="Q10" s="1094">
        <v>122</v>
      </c>
      <c r="R10" s="1094">
        <v>911939310</v>
      </c>
      <c r="S10" s="1094"/>
      <c r="T10" s="1094">
        <v>32</v>
      </c>
      <c r="U10" s="1094">
        <v>279347606</v>
      </c>
      <c r="V10" s="1094"/>
      <c r="W10" s="1094">
        <v>18</v>
      </c>
      <c r="X10" s="1094">
        <v>97492010</v>
      </c>
      <c r="Y10" s="1094"/>
      <c r="Z10" s="1094">
        <v>65</v>
      </c>
      <c r="AA10" s="1094">
        <v>2298481380</v>
      </c>
      <c r="AB10" s="1094"/>
      <c r="AC10" s="1094">
        <v>63</v>
      </c>
      <c r="AD10" s="1094">
        <v>5151323020</v>
      </c>
      <c r="AE10" s="1094"/>
      <c r="AF10" s="1094">
        <v>32</v>
      </c>
      <c r="AG10" s="1094">
        <v>334281124</v>
      </c>
      <c r="AH10" s="1094"/>
      <c r="AI10" s="1094">
        <v>82</v>
      </c>
      <c r="AJ10" s="1094">
        <v>1248897814</v>
      </c>
      <c r="AK10" s="1094"/>
      <c r="AL10" s="1094">
        <v>80</v>
      </c>
      <c r="AM10" s="1094">
        <v>1596770343</v>
      </c>
      <c r="AN10" s="1094"/>
      <c r="AO10" s="1094">
        <v>18</v>
      </c>
      <c r="AP10" s="1094">
        <v>59285597</v>
      </c>
      <c r="AQ10" s="1094"/>
      <c r="AR10" s="1094" t="s">
        <v>456</v>
      </c>
      <c r="AS10" s="1094" t="s">
        <v>456</v>
      </c>
      <c r="AT10" s="1094"/>
      <c r="AU10" s="1094">
        <v>9</v>
      </c>
      <c r="AV10" s="1094">
        <v>161002309</v>
      </c>
      <c r="AW10" s="1094"/>
      <c r="AX10" s="1094">
        <v>6</v>
      </c>
      <c r="AY10" s="1093">
        <v>40061033</v>
      </c>
      <c r="AZ10" s="1093"/>
      <c r="BA10" s="1093">
        <v>10</v>
      </c>
      <c r="BB10" s="1093">
        <v>63987007</v>
      </c>
      <c r="BC10" s="1094">
        <v>3</v>
      </c>
      <c r="BD10" s="1094">
        <v>132087000</v>
      </c>
      <c r="BE10" s="1094"/>
      <c r="BF10" s="502">
        <v>0</v>
      </c>
      <c r="BG10" s="1094">
        <v>0</v>
      </c>
      <c r="BH10" s="1094"/>
      <c r="BI10" s="1074">
        <v>946</v>
      </c>
      <c r="BJ10" s="1074">
        <v>29745313187</v>
      </c>
      <c r="BK10" s="1110"/>
      <c r="BL10" s="1110"/>
      <c r="BM10" s="1110"/>
      <c r="BN10" s="1110"/>
      <c r="BO10" s="1110"/>
      <c r="BP10" s="1110"/>
      <c r="BQ10" s="1110"/>
      <c r="BR10" s="1110"/>
      <c r="BS10" s="1110"/>
      <c r="BT10" s="1110"/>
      <c r="BU10" s="1110"/>
      <c r="BV10" s="1110"/>
      <c r="BW10" s="1099"/>
      <c r="BX10" s="1110"/>
      <c r="BY10" s="1110"/>
      <c r="BZ10" s="1104"/>
      <c r="CA10" s="1104"/>
      <c r="CB10" s="1104"/>
      <c r="CC10" s="1104"/>
      <c r="CD10" s="1104"/>
      <c r="CE10" s="1104"/>
      <c r="CF10" s="1104"/>
      <c r="CG10" s="1104"/>
      <c r="CH10" s="1104"/>
      <c r="CI10" s="1104"/>
      <c r="CJ10" s="1104"/>
      <c r="CK10" s="1104"/>
      <c r="CL10" s="1104"/>
      <c r="CM10" s="1104"/>
      <c r="CN10" s="1104"/>
      <c r="CO10" s="1104"/>
      <c r="CP10" s="1104"/>
      <c r="CQ10" s="1104"/>
      <c r="CR10" s="1104"/>
      <c r="CS10" s="1104"/>
      <c r="CT10" s="1104"/>
      <c r="CU10" s="1104"/>
      <c r="CV10" s="1104"/>
      <c r="CW10" s="1104"/>
      <c r="CX10" s="1104"/>
      <c r="CY10" s="1104"/>
      <c r="CZ10" s="1104"/>
      <c r="DA10" s="1104"/>
      <c r="DB10" s="1104"/>
      <c r="DC10" s="1104"/>
      <c r="DD10" s="1104"/>
      <c r="DE10" s="1104"/>
      <c r="DF10" s="1104"/>
      <c r="DG10" s="1104"/>
      <c r="DH10" s="1104"/>
      <c r="DI10" s="1104"/>
      <c r="DJ10" s="1104"/>
      <c r="DK10" s="1104"/>
      <c r="DL10" s="1104"/>
      <c r="DM10" s="1104"/>
      <c r="DN10" s="1104"/>
      <c r="DO10" s="1104"/>
      <c r="DP10" s="1104"/>
      <c r="DQ10" s="1104"/>
      <c r="DR10" s="1104"/>
      <c r="DS10" s="1104"/>
      <c r="DT10" s="1104"/>
      <c r="DU10" s="1104"/>
      <c r="DV10" s="1104"/>
      <c r="DW10" s="1104"/>
      <c r="DX10" s="1104"/>
      <c r="DY10" s="1104"/>
      <c r="DZ10" s="1104"/>
      <c r="EA10" s="1104"/>
      <c r="EB10" s="1104"/>
      <c r="EC10" s="1104"/>
      <c r="ED10" s="1104"/>
      <c r="EE10" s="1104"/>
      <c r="EF10" s="1104"/>
      <c r="EG10" s="1104"/>
      <c r="EH10" s="1104"/>
      <c r="EI10" s="1104"/>
      <c r="EJ10" s="1104"/>
      <c r="EK10" s="1104"/>
      <c r="EL10" s="1104"/>
      <c r="EM10" s="1104"/>
      <c r="EN10" s="1104"/>
      <c r="EO10" s="1104"/>
      <c r="EP10" s="1104"/>
      <c r="EQ10" s="1104"/>
      <c r="ER10" s="1104"/>
      <c r="ES10" s="1104"/>
      <c r="ET10" s="1104"/>
      <c r="EU10" s="1104"/>
      <c r="EV10" s="1104"/>
      <c r="EW10" s="1104"/>
      <c r="EX10" s="1104"/>
      <c r="EY10" s="1104"/>
      <c r="EZ10" s="1104"/>
      <c r="FA10" s="1104"/>
      <c r="FB10" s="1104"/>
      <c r="FC10" s="1104"/>
      <c r="FD10" s="1104"/>
      <c r="FE10" s="1104"/>
      <c r="FF10" s="1104"/>
      <c r="FG10" s="1104"/>
      <c r="FH10" s="1104"/>
      <c r="FI10" s="1104"/>
      <c r="FJ10" s="1104"/>
      <c r="FK10" s="1104"/>
      <c r="FL10" s="1104"/>
      <c r="FM10" s="1104"/>
      <c r="FN10" s="1104"/>
      <c r="FO10" s="1104"/>
      <c r="FP10" s="1104"/>
      <c r="FQ10" s="1104"/>
      <c r="FR10" s="1104"/>
      <c r="FS10" s="1104"/>
      <c r="FT10" s="1104"/>
      <c r="FU10" s="1104"/>
      <c r="FV10" s="1104"/>
      <c r="FW10" s="1104"/>
      <c r="FX10" s="1104"/>
      <c r="FY10" s="1104"/>
      <c r="FZ10" s="1104"/>
      <c r="GA10" s="1104"/>
      <c r="GB10" s="1104"/>
      <c r="GC10" s="1104"/>
      <c r="GD10" s="1104"/>
      <c r="GE10" s="1104"/>
      <c r="GF10" s="1104"/>
      <c r="GG10" s="1104"/>
      <c r="GH10" s="1104"/>
      <c r="GI10" s="1104"/>
      <c r="GJ10" s="1104"/>
      <c r="GK10" s="1104"/>
      <c r="GL10" s="1104"/>
      <c r="GM10" s="1104"/>
      <c r="GN10" s="1104"/>
      <c r="GO10" s="1104"/>
      <c r="GP10" s="1104"/>
      <c r="GQ10" s="1104"/>
      <c r="GR10" s="1104"/>
      <c r="GS10" s="1104"/>
      <c r="GT10" s="1104"/>
      <c r="GU10" s="1104"/>
      <c r="GV10" s="1104"/>
      <c r="GW10" s="1104"/>
      <c r="GX10" s="1104"/>
      <c r="GY10" s="1104"/>
      <c r="GZ10" s="1104"/>
      <c r="HA10" s="1104"/>
      <c r="HB10" s="1104"/>
      <c r="HC10" s="1104"/>
      <c r="HD10" s="1104"/>
      <c r="HE10" s="1104"/>
      <c r="HF10" s="1104"/>
      <c r="HG10" s="1104"/>
      <c r="HH10" s="1104"/>
      <c r="HI10" s="1104"/>
      <c r="HJ10" s="1104"/>
      <c r="HK10" s="1104"/>
      <c r="HL10" s="1104"/>
      <c r="HM10" s="1104"/>
      <c r="HN10" s="1104"/>
      <c r="HO10" s="1104"/>
      <c r="HP10" s="1104"/>
      <c r="HQ10" s="1104"/>
      <c r="HR10" s="1104"/>
      <c r="HS10" s="1104"/>
      <c r="HT10" s="1104"/>
      <c r="HU10" s="1104"/>
      <c r="HV10" s="1104"/>
      <c r="HW10" s="1104"/>
      <c r="HX10" s="1104"/>
      <c r="HY10" s="1104"/>
      <c r="HZ10" s="1104"/>
      <c r="IA10" s="1104"/>
      <c r="IB10" s="1104"/>
      <c r="IC10" s="1104"/>
      <c r="ID10" s="1104"/>
      <c r="IE10" s="1104"/>
      <c r="IF10" s="1104"/>
      <c r="IG10" s="1104"/>
      <c r="IH10" s="1104"/>
      <c r="II10" s="1104"/>
      <c r="IJ10" s="1104"/>
      <c r="IK10" s="1104"/>
      <c r="IL10" s="1104"/>
      <c r="IM10" s="1104"/>
      <c r="IN10" s="1104"/>
      <c r="IO10" s="1104"/>
      <c r="IP10" s="1104"/>
      <c r="IQ10" s="1104"/>
      <c r="IR10" s="1104"/>
      <c r="IS10" s="1104"/>
      <c r="IT10" s="1104"/>
      <c r="IU10" s="1104"/>
      <c r="IV10" s="1104"/>
      <c r="IW10" s="1104"/>
      <c r="IX10" s="1104"/>
      <c r="IY10" s="1104"/>
      <c r="IZ10" s="1104"/>
      <c r="JA10" s="1104"/>
      <c r="JB10" s="1104"/>
      <c r="JC10" s="1104"/>
      <c r="JD10" s="1104"/>
      <c r="JE10" s="1104"/>
      <c r="JF10" s="1104"/>
      <c r="JG10" s="1104"/>
      <c r="JH10" s="1104"/>
      <c r="JI10" s="1104"/>
      <c r="JJ10" s="1105"/>
    </row>
    <row r="11" spans="1:270" s="1091" customFormat="1" ht="14.25" customHeight="1">
      <c r="A11" s="1106" t="s">
        <v>220</v>
      </c>
      <c r="B11" s="1094" t="s">
        <v>456</v>
      </c>
      <c r="C11" s="1094" t="s">
        <v>456</v>
      </c>
      <c r="D11" s="1094"/>
      <c r="E11" s="1094">
        <v>5</v>
      </c>
      <c r="F11" s="1094">
        <v>793140264</v>
      </c>
      <c r="G11" s="1094"/>
      <c r="H11" s="1094">
        <v>4</v>
      </c>
      <c r="I11" s="1094">
        <v>179656177</v>
      </c>
      <c r="J11" s="1094"/>
      <c r="K11" s="1094">
        <v>11</v>
      </c>
      <c r="L11" s="1094">
        <v>45664119</v>
      </c>
      <c r="M11" s="1094"/>
      <c r="N11" s="1094">
        <v>235</v>
      </c>
      <c r="O11" s="1094">
        <v>6435607176</v>
      </c>
      <c r="P11" s="1094"/>
      <c r="Q11" s="1094">
        <v>80</v>
      </c>
      <c r="R11" s="1094">
        <v>570288807</v>
      </c>
      <c r="S11" s="1094"/>
      <c r="T11" s="1094">
        <v>18</v>
      </c>
      <c r="U11" s="1094">
        <v>160646132</v>
      </c>
      <c r="V11" s="1094"/>
      <c r="W11" s="1094">
        <v>15</v>
      </c>
      <c r="X11" s="1094">
        <v>538545698</v>
      </c>
      <c r="Y11" s="1094"/>
      <c r="Z11" s="1094">
        <v>37</v>
      </c>
      <c r="AA11" s="1094">
        <v>2896511241</v>
      </c>
      <c r="AB11" s="1094"/>
      <c r="AC11" s="1094">
        <v>53</v>
      </c>
      <c r="AD11" s="1094">
        <v>833324135</v>
      </c>
      <c r="AE11" s="1094"/>
      <c r="AF11" s="1094">
        <v>35</v>
      </c>
      <c r="AG11" s="1094">
        <v>52815409</v>
      </c>
      <c r="AH11" s="1094"/>
      <c r="AI11" s="1094">
        <v>57</v>
      </c>
      <c r="AJ11" s="1094">
        <v>619619646</v>
      </c>
      <c r="AK11" s="1094"/>
      <c r="AL11" s="1094">
        <v>71</v>
      </c>
      <c r="AM11" s="1094">
        <v>282412363</v>
      </c>
      <c r="AN11" s="1094"/>
      <c r="AO11" s="1094">
        <v>11</v>
      </c>
      <c r="AP11" s="1094">
        <v>120165495</v>
      </c>
      <c r="AQ11" s="1094"/>
      <c r="AR11" s="95">
        <v>3</v>
      </c>
      <c r="AS11" s="1094">
        <v>5361844</v>
      </c>
      <c r="AT11" s="1094"/>
      <c r="AU11" s="1094">
        <v>6</v>
      </c>
      <c r="AV11" s="1094">
        <v>19681904</v>
      </c>
      <c r="AW11" s="1094"/>
      <c r="AX11" s="1094" t="s">
        <v>456</v>
      </c>
      <c r="AY11" s="1094" t="s">
        <v>456</v>
      </c>
      <c r="AZ11" s="1093"/>
      <c r="BA11" s="1093">
        <v>9</v>
      </c>
      <c r="BB11" s="1093">
        <v>53329016</v>
      </c>
      <c r="BC11" s="1094">
        <v>6</v>
      </c>
      <c r="BD11" s="1094">
        <v>127356</v>
      </c>
      <c r="BE11" s="1094"/>
      <c r="BF11" s="502">
        <v>0</v>
      </c>
      <c r="BG11" s="1094">
        <v>0</v>
      </c>
      <c r="BH11" s="1094"/>
      <c r="BI11" s="1074">
        <v>660</v>
      </c>
      <c r="BJ11" s="1074">
        <v>13619624008</v>
      </c>
      <c r="BK11" s="1110"/>
      <c r="BL11" s="1110"/>
      <c r="BM11" s="1110"/>
      <c r="BN11" s="1110"/>
      <c r="BO11" s="1110"/>
      <c r="BP11" s="1110"/>
      <c r="BQ11" s="1110"/>
      <c r="BR11" s="1110"/>
      <c r="BS11" s="1110"/>
      <c r="BT11" s="1110"/>
      <c r="BU11" s="1110"/>
      <c r="BV11" s="1110"/>
      <c r="BW11" s="1099"/>
      <c r="BX11" s="1110"/>
      <c r="BY11" s="1110"/>
      <c r="BZ11" s="1104"/>
      <c r="CA11" s="1104"/>
      <c r="CB11" s="1104"/>
      <c r="CC11" s="1104"/>
      <c r="CD11" s="1104"/>
      <c r="CE11" s="1104"/>
      <c r="CF11" s="1104"/>
      <c r="CG11" s="1104"/>
      <c r="CH11" s="1104"/>
      <c r="CI11" s="1104"/>
      <c r="CJ11" s="1104"/>
      <c r="CK11" s="1104"/>
      <c r="CL11" s="1104"/>
      <c r="CM11" s="1104"/>
      <c r="CN11" s="1104"/>
      <c r="CO11" s="1104"/>
      <c r="CP11" s="1104"/>
      <c r="CQ11" s="1104"/>
      <c r="CR11" s="1104"/>
      <c r="CS11" s="1104"/>
      <c r="CT11" s="1104"/>
      <c r="CU11" s="1104"/>
      <c r="CV11" s="1104"/>
      <c r="CW11" s="1104"/>
      <c r="CX11" s="1104"/>
      <c r="CY11" s="1104"/>
      <c r="CZ11" s="1104"/>
      <c r="DA11" s="1104"/>
      <c r="DB11" s="1104"/>
      <c r="DC11" s="1104"/>
      <c r="DD11" s="1104"/>
      <c r="DE11" s="1104"/>
      <c r="DF11" s="1104"/>
      <c r="DG11" s="1104"/>
      <c r="DH11" s="1104"/>
      <c r="DI11" s="1104"/>
      <c r="DJ11" s="1104"/>
      <c r="DK11" s="1104"/>
      <c r="DL11" s="1104"/>
      <c r="DM11" s="1104"/>
      <c r="DN11" s="1104"/>
      <c r="DO11" s="1104"/>
      <c r="DP11" s="1104"/>
      <c r="DQ11" s="1104"/>
      <c r="DR11" s="1104"/>
      <c r="DS11" s="1104"/>
      <c r="DT11" s="1104"/>
      <c r="DU11" s="1104"/>
      <c r="DV11" s="1104"/>
      <c r="DW11" s="1104"/>
      <c r="DX11" s="1104"/>
      <c r="DY11" s="1104"/>
      <c r="DZ11" s="1104"/>
      <c r="EA11" s="1104"/>
      <c r="EB11" s="1104"/>
      <c r="EC11" s="1104"/>
      <c r="ED11" s="1104"/>
      <c r="EE11" s="1104"/>
      <c r="EF11" s="1104"/>
      <c r="EG11" s="1104"/>
      <c r="EH11" s="1104"/>
      <c r="EI11" s="1104"/>
      <c r="EJ11" s="1104"/>
      <c r="EK11" s="1104"/>
      <c r="EL11" s="1104"/>
      <c r="EM11" s="1104"/>
      <c r="EN11" s="1104"/>
      <c r="EO11" s="1104"/>
      <c r="EP11" s="1104"/>
      <c r="EQ11" s="1104"/>
      <c r="ER11" s="1104"/>
      <c r="ES11" s="1104"/>
      <c r="ET11" s="1104"/>
      <c r="EU11" s="1104"/>
      <c r="EV11" s="1104"/>
      <c r="EW11" s="1104"/>
      <c r="EX11" s="1104"/>
      <c r="EY11" s="1104"/>
      <c r="EZ11" s="1104"/>
      <c r="FA11" s="1104"/>
      <c r="FB11" s="1104"/>
      <c r="FC11" s="1104"/>
      <c r="FD11" s="1104"/>
      <c r="FE11" s="1104"/>
      <c r="FF11" s="1104"/>
      <c r="FG11" s="1104"/>
      <c r="FH11" s="1104"/>
      <c r="FI11" s="1104"/>
      <c r="FJ11" s="1104"/>
      <c r="FK11" s="1104"/>
      <c r="FL11" s="1104"/>
      <c r="FM11" s="1104"/>
      <c r="FN11" s="1104"/>
      <c r="FO11" s="1104"/>
      <c r="FP11" s="1104"/>
      <c r="FQ11" s="1104"/>
      <c r="FR11" s="1104"/>
      <c r="FS11" s="1104"/>
      <c r="FT11" s="1104"/>
      <c r="FU11" s="1104"/>
      <c r="FV11" s="1104"/>
      <c r="FW11" s="1104"/>
      <c r="FX11" s="1104"/>
      <c r="FY11" s="1104"/>
      <c r="FZ11" s="1104"/>
      <c r="GA11" s="1104"/>
      <c r="GB11" s="1104"/>
      <c r="GC11" s="1104"/>
      <c r="GD11" s="1104"/>
      <c r="GE11" s="1104"/>
      <c r="GF11" s="1104"/>
      <c r="GG11" s="1104"/>
      <c r="GH11" s="1104"/>
      <c r="GI11" s="1104"/>
      <c r="GJ11" s="1104"/>
      <c r="GK11" s="1104"/>
      <c r="GL11" s="1104"/>
      <c r="GM11" s="1104"/>
      <c r="GN11" s="1104"/>
      <c r="GO11" s="1104"/>
      <c r="GP11" s="1104"/>
      <c r="GQ11" s="1104"/>
      <c r="GR11" s="1104"/>
      <c r="GS11" s="1104"/>
      <c r="GT11" s="1104"/>
      <c r="GU11" s="1104"/>
      <c r="GV11" s="1104"/>
      <c r="GW11" s="1104"/>
      <c r="GX11" s="1104"/>
      <c r="GY11" s="1104"/>
      <c r="GZ11" s="1104"/>
      <c r="HA11" s="1104"/>
      <c r="HB11" s="1104"/>
      <c r="HC11" s="1104"/>
      <c r="HD11" s="1104"/>
      <c r="HE11" s="1104"/>
      <c r="HF11" s="1104"/>
      <c r="HG11" s="1104"/>
      <c r="HH11" s="1104"/>
      <c r="HI11" s="1104"/>
      <c r="HJ11" s="1104"/>
      <c r="HK11" s="1104"/>
      <c r="HL11" s="1104"/>
      <c r="HM11" s="1104"/>
      <c r="HN11" s="1104"/>
      <c r="HO11" s="1104"/>
      <c r="HP11" s="1104"/>
      <c r="HQ11" s="1104"/>
      <c r="HR11" s="1104"/>
      <c r="HS11" s="1104"/>
      <c r="HT11" s="1104"/>
      <c r="HU11" s="1104"/>
      <c r="HV11" s="1104"/>
      <c r="HW11" s="1104"/>
      <c r="HX11" s="1104"/>
      <c r="HY11" s="1104"/>
      <c r="HZ11" s="1104"/>
      <c r="IA11" s="1104"/>
      <c r="IB11" s="1104"/>
      <c r="IC11" s="1104"/>
      <c r="ID11" s="1104"/>
      <c r="IE11" s="1104"/>
      <c r="IF11" s="1104"/>
      <c r="IG11" s="1104"/>
      <c r="IH11" s="1104"/>
      <c r="II11" s="1104"/>
      <c r="IJ11" s="1104"/>
      <c r="IK11" s="1104"/>
      <c r="IL11" s="1104"/>
      <c r="IM11" s="1104"/>
      <c r="IN11" s="1104"/>
      <c r="IO11" s="1104"/>
      <c r="IP11" s="1104"/>
      <c r="IQ11" s="1104"/>
      <c r="IR11" s="1104"/>
      <c r="IS11" s="1104"/>
      <c r="IT11" s="1104"/>
      <c r="IU11" s="1104"/>
      <c r="IV11" s="1104"/>
      <c r="IW11" s="1104"/>
      <c r="IX11" s="1104"/>
      <c r="IY11" s="1104"/>
      <c r="IZ11" s="1104"/>
      <c r="JA11" s="1104"/>
      <c r="JB11" s="1104"/>
      <c r="JC11" s="1104"/>
      <c r="JD11" s="1104"/>
      <c r="JE11" s="1104"/>
      <c r="JF11" s="1104"/>
      <c r="JG11" s="1104"/>
      <c r="JH11" s="1104"/>
      <c r="JI11" s="1104"/>
      <c r="JJ11" s="1105"/>
    </row>
    <row r="12" spans="1:270" s="1091" customFormat="1" ht="14.25" customHeight="1">
      <c r="A12" s="1106" t="s">
        <v>221</v>
      </c>
      <c r="B12" s="1094">
        <v>520</v>
      </c>
      <c r="C12" s="1094">
        <v>8231919</v>
      </c>
      <c r="D12" s="1094"/>
      <c r="E12" s="1094">
        <v>182</v>
      </c>
      <c r="F12" s="1094">
        <v>163354560</v>
      </c>
      <c r="G12" s="1094"/>
      <c r="H12" s="1094">
        <v>194</v>
      </c>
      <c r="I12" s="1094">
        <v>644472680</v>
      </c>
      <c r="J12" s="1094"/>
      <c r="K12" s="1094">
        <v>5536</v>
      </c>
      <c r="L12" s="1094">
        <v>325893615</v>
      </c>
      <c r="M12" s="1094"/>
      <c r="N12" s="1094">
        <v>6603</v>
      </c>
      <c r="O12" s="1094">
        <v>7304563656</v>
      </c>
      <c r="P12" s="1094"/>
      <c r="Q12" s="1094">
        <v>8323</v>
      </c>
      <c r="R12" s="1094">
        <v>1980272399</v>
      </c>
      <c r="S12" s="1094"/>
      <c r="T12" s="1094">
        <v>6933</v>
      </c>
      <c r="U12" s="1094">
        <v>3817501139</v>
      </c>
      <c r="V12" s="1094"/>
      <c r="W12" s="1094">
        <v>3225</v>
      </c>
      <c r="X12" s="1094">
        <v>244523130</v>
      </c>
      <c r="Y12" s="1094"/>
      <c r="Z12" s="1094">
        <v>2361</v>
      </c>
      <c r="AA12" s="1094">
        <v>2550776887</v>
      </c>
      <c r="AB12" s="1094"/>
      <c r="AC12" s="1094">
        <v>4813</v>
      </c>
      <c r="AD12" s="1094">
        <v>2903712860</v>
      </c>
      <c r="AE12" s="1094"/>
      <c r="AF12" s="1094">
        <v>17829</v>
      </c>
      <c r="AG12" s="1094">
        <v>639119263</v>
      </c>
      <c r="AH12" s="1094"/>
      <c r="AI12" s="1094">
        <v>9934</v>
      </c>
      <c r="AJ12" s="1094">
        <v>1906309872</v>
      </c>
      <c r="AK12" s="1094"/>
      <c r="AL12" s="1094">
        <v>1744</v>
      </c>
      <c r="AM12" s="1094">
        <v>848287259</v>
      </c>
      <c r="AN12" s="1094"/>
      <c r="AO12" s="1094">
        <v>2363</v>
      </c>
      <c r="AP12" s="1094">
        <v>302924545</v>
      </c>
      <c r="AQ12" s="1094"/>
      <c r="AR12" s="95">
        <v>418</v>
      </c>
      <c r="AS12" s="1094">
        <v>157879225</v>
      </c>
      <c r="AT12" s="1094"/>
      <c r="AU12" s="1094">
        <v>2042</v>
      </c>
      <c r="AV12" s="1094">
        <v>177446821</v>
      </c>
      <c r="AW12" s="1094"/>
      <c r="AX12" s="1094">
        <v>1883</v>
      </c>
      <c r="AY12" s="1093">
        <v>184815388</v>
      </c>
      <c r="AZ12" s="1093"/>
      <c r="BA12" s="1093">
        <v>2590</v>
      </c>
      <c r="BB12" s="1093">
        <v>236263332</v>
      </c>
      <c r="BC12" s="1094">
        <v>5448</v>
      </c>
      <c r="BD12" s="1094">
        <v>101531447</v>
      </c>
      <c r="BE12" s="1094"/>
      <c r="BF12" s="502">
        <v>3</v>
      </c>
      <c r="BG12" s="1094">
        <v>755</v>
      </c>
      <c r="BH12" s="1094"/>
      <c r="BI12" s="1074">
        <v>82944</v>
      </c>
      <c r="BJ12" s="1074">
        <v>24497880752</v>
      </c>
      <c r="BK12" s="1110"/>
      <c r="BL12" s="1110"/>
      <c r="BM12" s="1110"/>
      <c r="BN12" s="1110"/>
      <c r="BO12" s="1110"/>
      <c r="BP12" s="1110"/>
      <c r="BQ12" s="1110"/>
      <c r="BR12" s="1110"/>
      <c r="BS12" s="1110"/>
      <c r="BT12" s="1110"/>
      <c r="BU12" s="1110"/>
      <c r="BV12" s="1110"/>
      <c r="BW12" s="1099"/>
      <c r="BX12" s="1110"/>
      <c r="BY12" s="1110"/>
      <c r="BZ12" s="1104"/>
      <c r="CA12" s="1104"/>
      <c r="CB12" s="1104"/>
      <c r="CC12" s="1104"/>
      <c r="CD12" s="1104"/>
      <c r="CE12" s="1104"/>
      <c r="CF12" s="1104"/>
      <c r="CG12" s="1104"/>
      <c r="CH12" s="1104"/>
      <c r="CI12" s="1104"/>
      <c r="CJ12" s="1104"/>
      <c r="CK12" s="1104"/>
      <c r="CL12" s="1104"/>
      <c r="CM12" s="1104"/>
      <c r="CN12" s="1104"/>
      <c r="CO12" s="1104"/>
      <c r="CP12" s="1104"/>
      <c r="CQ12" s="1104"/>
      <c r="CR12" s="1104"/>
      <c r="CS12" s="1104"/>
      <c r="CT12" s="1104"/>
      <c r="CU12" s="1104"/>
      <c r="CV12" s="1104"/>
      <c r="CW12" s="1104"/>
      <c r="CX12" s="1104"/>
      <c r="CY12" s="1104"/>
      <c r="CZ12" s="1104"/>
      <c r="DA12" s="1104"/>
      <c r="DB12" s="1104"/>
      <c r="DC12" s="1104"/>
      <c r="DD12" s="1104"/>
      <c r="DE12" s="1104"/>
      <c r="DF12" s="1104"/>
      <c r="DG12" s="1104"/>
      <c r="DH12" s="1104"/>
      <c r="DI12" s="1104"/>
      <c r="DJ12" s="1104"/>
      <c r="DK12" s="1104"/>
      <c r="DL12" s="1104"/>
      <c r="DM12" s="1104"/>
      <c r="DN12" s="1104"/>
      <c r="DO12" s="1104"/>
      <c r="DP12" s="1104"/>
      <c r="DQ12" s="1104"/>
      <c r="DR12" s="1104"/>
      <c r="DS12" s="1104"/>
      <c r="DT12" s="1104"/>
      <c r="DU12" s="1104"/>
      <c r="DV12" s="1104"/>
      <c r="DW12" s="1104"/>
      <c r="DX12" s="1104"/>
      <c r="DY12" s="1104"/>
      <c r="DZ12" s="1104"/>
      <c r="EA12" s="1104"/>
      <c r="EB12" s="1104"/>
      <c r="EC12" s="1104"/>
      <c r="ED12" s="1104"/>
      <c r="EE12" s="1104"/>
      <c r="EF12" s="1104"/>
      <c r="EG12" s="1104"/>
      <c r="EH12" s="1104"/>
      <c r="EI12" s="1104"/>
      <c r="EJ12" s="1104"/>
      <c r="EK12" s="1104"/>
      <c r="EL12" s="1104"/>
      <c r="EM12" s="1104"/>
      <c r="EN12" s="1104"/>
      <c r="EO12" s="1104"/>
      <c r="EP12" s="1104"/>
      <c r="EQ12" s="1104"/>
      <c r="ER12" s="1104"/>
      <c r="ES12" s="1104"/>
      <c r="ET12" s="1104"/>
      <c r="EU12" s="1104"/>
      <c r="EV12" s="1104"/>
      <c r="EW12" s="1104"/>
      <c r="EX12" s="1104"/>
      <c r="EY12" s="1104"/>
      <c r="EZ12" s="1104"/>
      <c r="FA12" s="1104"/>
      <c r="FB12" s="1104"/>
      <c r="FC12" s="1104"/>
      <c r="FD12" s="1104"/>
      <c r="FE12" s="1104"/>
      <c r="FF12" s="1104"/>
      <c r="FG12" s="1104"/>
      <c r="FH12" s="1104"/>
      <c r="FI12" s="1104"/>
      <c r="FJ12" s="1104"/>
      <c r="FK12" s="1104"/>
      <c r="FL12" s="1104"/>
      <c r="FM12" s="1104"/>
      <c r="FN12" s="1104"/>
      <c r="FO12" s="1104"/>
      <c r="FP12" s="1104"/>
      <c r="FQ12" s="1104"/>
      <c r="FR12" s="1104"/>
      <c r="FS12" s="1104"/>
      <c r="FT12" s="1104"/>
      <c r="FU12" s="1104"/>
      <c r="FV12" s="1104"/>
      <c r="FW12" s="1104"/>
      <c r="FX12" s="1104"/>
      <c r="FY12" s="1104"/>
      <c r="FZ12" s="1104"/>
      <c r="GA12" s="1104"/>
      <c r="GB12" s="1104"/>
      <c r="GC12" s="1104"/>
      <c r="GD12" s="1104"/>
      <c r="GE12" s="1104"/>
      <c r="GF12" s="1104"/>
      <c r="GG12" s="1104"/>
      <c r="GH12" s="1104"/>
      <c r="GI12" s="1104"/>
      <c r="GJ12" s="1104"/>
      <c r="GK12" s="1104"/>
      <c r="GL12" s="1104"/>
      <c r="GM12" s="1104"/>
      <c r="GN12" s="1104"/>
      <c r="GO12" s="1104"/>
      <c r="GP12" s="1104"/>
      <c r="GQ12" s="1104"/>
      <c r="GR12" s="1104"/>
      <c r="GS12" s="1104"/>
      <c r="GT12" s="1104"/>
      <c r="GU12" s="1104"/>
      <c r="GV12" s="1104"/>
      <c r="GW12" s="1104"/>
      <c r="GX12" s="1104"/>
      <c r="GY12" s="1104"/>
      <c r="GZ12" s="1104"/>
      <c r="HA12" s="1104"/>
      <c r="HB12" s="1104"/>
      <c r="HC12" s="1104"/>
      <c r="HD12" s="1104"/>
      <c r="HE12" s="1104"/>
      <c r="HF12" s="1104"/>
      <c r="HG12" s="1104"/>
      <c r="HH12" s="1104"/>
      <c r="HI12" s="1104"/>
      <c r="HJ12" s="1104"/>
      <c r="HK12" s="1104"/>
      <c r="HL12" s="1104"/>
      <c r="HM12" s="1104"/>
      <c r="HN12" s="1104"/>
      <c r="HO12" s="1104"/>
      <c r="HP12" s="1104"/>
      <c r="HQ12" s="1104"/>
      <c r="HR12" s="1104"/>
      <c r="HS12" s="1104"/>
      <c r="HT12" s="1104"/>
      <c r="HU12" s="1104"/>
      <c r="HV12" s="1104"/>
      <c r="HW12" s="1104"/>
      <c r="HX12" s="1104"/>
      <c r="HY12" s="1104"/>
      <c r="HZ12" s="1104"/>
      <c r="IA12" s="1104"/>
      <c r="IB12" s="1104"/>
      <c r="IC12" s="1104"/>
      <c r="ID12" s="1104"/>
      <c r="IE12" s="1104"/>
      <c r="IF12" s="1104"/>
      <c r="IG12" s="1104"/>
      <c r="IH12" s="1104"/>
      <c r="II12" s="1104"/>
      <c r="IJ12" s="1104"/>
      <c r="IK12" s="1104"/>
      <c r="IL12" s="1104"/>
      <c r="IM12" s="1104"/>
      <c r="IN12" s="1104"/>
      <c r="IO12" s="1104"/>
      <c r="IP12" s="1104"/>
      <c r="IQ12" s="1104"/>
      <c r="IR12" s="1104"/>
      <c r="IS12" s="1104"/>
      <c r="IT12" s="1104"/>
      <c r="IU12" s="1104"/>
      <c r="IV12" s="1104"/>
      <c r="IW12" s="1104"/>
      <c r="IX12" s="1104"/>
      <c r="IY12" s="1104"/>
      <c r="IZ12" s="1104"/>
      <c r="JA12" s="1104"/>
      <c r="JB12" s="1104"/>
      <c r="JC12" s="1104"/>
      <c r="JD12" s="1104"/>
      <c r="JE12" s="1104"/>
      <c r="JF12" s="1104"/>
      <c r="JG12" s="1104"/>
      <c r="JH12" s="1104"/>
      <c r="JI12" s="1104"/>
      <c r="JJ12" s="1105"/>
    </row>
    <row r="13" spans="1:270" s="1091" customFormat="1" ht="14.25" customHeight="1">
      <c r="A13" s="1106" t="s">
        <v>222</v>
      </c>
      <c r="B13" s="1094">
        <v>219</v>
      </c>
      <c r="C13" s="1094">
        <v>129709217</v>
      </c>
      <c r="D13" s="1094"/>
      <c r="E13" s="1094">
        <v>103</v>
      </c>
      <c r="F13" s="1094">
        <v>4565669358</v>
      </c>
      <c r="G13" s="1094"/>
      <c r="H13" s="1094">
        <v>92</v>
      </c>
      <c r="I13" s="1094">
        <v>10859223911</v>
      </c>
      <c r="J13" s="1094"/>
      <c r="K13" s="1094">
        <v>1952</v>
      </c>
      <c r="L13" s="1094">
        <v>1103479890</v>
      </c>
      <c r="M13" s="1094"/>
      <c r="N13" s="1094">
        <v>4018</v>
      </c>
      <c r="O13" s="1094">
        <v>65372459131</v>
      </c>
      <c r="P13" s="1094"/>
      <c r="Q13" s="1094">
        <v>3058</v>
      </c>
      <c r="R13" s="1094">
        <v>32864200090</v>
      </c>
      <c r="S13" s="1094"/>
      <c r="T13" s="1094">
        <v>1754</v>
      </c>
      <c r="U13" s="1094">
        <v>18039737930</v>
      </c>
      <c r="V13" s="1094"/>
      <c r="W13" s="1094">
        <v>1108</v>
      </c>
      <c r="X13" s="1094">
        <v>5989213829</v>
      </c>
      <c r="Y13" s="1094"/>
      <c r="Z13" s="1094">
        <v>1035</v>
      </c>
      <c r="AA13" s="1094">
        <v>24226301236</v>
      </c>
      <c r="AB13" s="1094"/>
      <c r="AC13" s="1094">
        <v>1254</v>
      </c>
      <c r="AD13" s="1094">
        <v>9036797625</v>
      </c>
      <c r="AE13" s="1094"/>
      <c r="AF13" s="1094">
        <v>2330</v>
      </c>
      <c r="AG13" s="1094">
        <v>18690668568</v>
      </c>
      <c r="AH13" s="1094"/>
      <c r="AI13" s="1094">
        <v>3682</v>
      </c>
      <c r="AJ13" s="1094">
        <v>8759064983</v>
      </c>
      <c r="AK13" s="1094"/>
      <c r="AL13" s="1094">
        <v>700</v>
      </c>
      <c r="AM13" s="1094">
        <v>10835722340</v>
      </c>
      <c r="AN13" s="1094"/>
      <c r="AO13" s="1094">
        <v>819</v>
      </c>
      <c r="AP13" s="1094">
        <v>1553882602</v>
      </c>
      <c r="AQ13" s="1094"/>
      <c r="AR13" s="95">
        <v>146</v>
      </c>
      <c r="AS13" s="1094">
        <v>565160963</v>
      </c>
      <c r="AT13" s="1094"/>
      <c r="AU13" s="1094">
        <v>594</v>
      </c>
      <c r="AV13" s="1094">
        <v>914554355</v>
      </c>
      <c r="AW13" s="1094"/>
      <c r="AX13" s="1094">
        <v>491</v>
      </c>
      <c r="AY13" s="1093">
        <v>1819473035</v>
      </c>
      <c r="AZ13" s="1093"/>
      <c r="BA13" s="1093">
        <v>547</v>
      </c>
      <c r="BB13" s="1093">
        <v>1524794927</v>
      </c>
      <c r="BC13" s="1094">
        <v>930</v>
      </c>
      <c r="BD13" s="1094">
        <v>528406620</v>
      </c>
      <c r="BE13" s="1094"/>
      <c r="BF13" s="502">
        <v>0</v>
      </c>
      <c r="BG13" s="1094">
        <v>0</v>
      </c>
      <c r="BH13" s="1094"/>
      <c r="BI13" s="1074">
        <v>24832</v>
      </c>
      <c r="BJ13" s="1074">
        <v>217378520610</v>
      </c>
      <c r="BK13" s="1110"/>
      <c r="BL13" s="1110"/>
      <c r="BM13" s="1110"/>
      <c r="BN13" s="1110"/>
      <c r="BO13" s="1110"/>
      <c r="BP13" s="1110"/>
      <c r="BQ13" s="1110"/>
      <c r="BR13" s="1110"/>
      <c r="BS13" s="1110"/>
      <c r="BT13" s="1110"/>
      <c r="BU13" s="1110"/>
      <c r="BV13" s="1110"/>
      <c r="BW13" s="1099"/>
      <c r="BX13" s="1110"/>
      <c r="BY13" s="1110"/>
      <c r="BZ13" s="1104"/>
      <c r="CA13" s="1104"/>
      <c r="CB13" s="1104"/>
      <c r="CC13" s="1104"/>
      <c r="CD13" s="1104"/>
      <c r="CE13" s="1104"/>
      <c r="CF13" s="1104"/>
      <c r="CG13" s="1104"/>
      <c r="CH13" s="1104"/>
      <c r="CI13" s="1104"/>
      <c r="CJ13" s="1104"/>
      <c r="CK13" s="1104"/>
      <c r="CL13" s="1104"/>
      <c r="CM13" s="1104"/>
      <c r="CN13" s="1104"/>
      <c r="CO13" s="1104"/>
      <c r="CP13" s="1104"/>
      <c r="CQ13" s="1104"/>
      <c r="CR13" s="1104"/>
      <c r="CS13" s="1104"/>
      <c r="CT13" s="1104"/>
      <c r="CU13" s="1104"/>
      <c r="CV13" s="1104"/>
      <c r="CW13" s="1104"/>
      <c r="CX13" s="1104"/>
      <c r="CY13" s="1104"/>
      <c r="CZ13" s="1104"/>
      <c r="DA13" s="1104"/>
      <c r="DB13" s="1104"/>
      <c r="DC13" s="1104"/>
      <c r="DD13" s="1104"/>
      <c r="DE13" s="1104"/>
      <c r="DF13" s="1104"/>
      <c r="DG13" s="1104"/>
      <c r="DH13" s="1104"/>
      <c r="DI13" s="1104"/>
      <c r="DJ13" s="1104"/>
      <c r="DK13" s="1104"/>
      <c r="DL13" s="1104"/>
      <c r="DM13" s="1104"/>
      <c r="DN13" s="1104"/>
      <c r="DO13" s="1104"/>
      <c r="DP13" s="1104"/>
      <c r="DQ13" s="1104"/>
      <c r="DR13" s="1104"/>
      <c r="DS13" s="1104"/>
      <c r="DT13" s="1104"/>
      <c r="DU13" s="1104"/>
      <c r="DV13" s="1104"/>
      <c r="DW13" s="1104"/>
      <c r="DX13" s="1104"/>
      <c r="DY13" s="1104"/>
      <c r="DZ13" s="1104"/>
      <c r="EA13" s="1104"/>
      <c r="EB13" s="1104"/>
      <c r="EC13" s="1104"/>
      <c r="ED13" s="1104"/>
      <c r="EE13" s="1104"/>
      <c r="EF13" s="1104"/>
      <c r="EG13" s="1104"/>
      <c r="EH13" s="1104"/>
      <c r="EI13" s="1104"/>
      <c r="EJ13" s="1104"/>
      <c r="EK13" s="1104"/>
      <c r="EL13" s="1104"/>
      <c r="EM13" s="1104"/>
      <c r="EN13" s="1104"/>
      <c r="EO13" s="1104"/>
      <c r="EP13" s="1104"/>
      <c r="EQ13" s="1104"/>
      <c r="ER13" s="1104"/>
      <c r="ES13" s="1104"/>
      <c r="ET13" s="1104"/>
      <c r="EU13" s="1104"/>
      <c r="EV13" s="1104"/>
      <c r="EW13" s="1104"/>
      <c r="EX13" s="1104"/>
      <c r="EY13" s="1104"/>
      <c r="EZ13" s="1104"/>
      <c r="FA13" s="1104"/>
      <c r="FB13" s="1104"/>
      <c r="FC13" s="1104"/>
      <c r="FD13" s="1104"/>
      <c r="FE13" s="1104"/>
      <c r="FF13" s="1104"/>
      <c r="FG13" s="1104"/>
      <c r="FH13" s="1104"/>
      <c r="FI13" s="1104"/>
      <c r="FJ13" s="1104"/>
      <c r="FK13" s="1104"/>
      <c r="FL13" s="1104"/>
      <c r="FM13" s="1104"/>
      <c r="FN13" s="1104"/>
      <c r="FO13" s="1104"/>
      <c r="FP13" s="1104"/>
      <c r="FQ13" s="1104"/>
      <c r="FR13" s="1104"/>
      <c r="FS13" s="1104"/>
      <c r="FT13" s="1104"/>
      <c r="FU13" s="1104"/>
      <c r="FV13" s="1104"/>
      <c r="FW13" s="1104"/>
      <c r="FX13" s="1104"/>
      <c r="FY13" s="1104"/>
      <c r="FZ13" s="1104"/>
      <c r="GA13" s="1104"/>
      <c r="GB13" s="1104"/>
      <c r="GC13" s="1104"/>
      <c r="GD13" s="1104"/>
      <c r="GE13" s="1104"/>
      <c r="GF13" s="1104"/>
      <c r="GG13" s="1104"/>
      <c r="GH13" s="1104"/>
      <c r="GI13" s="1104"/>
      <c r="GJ13" s="1104"/>
      <c r="GK13" s="1104"/>
      <c r="GL13" s="1104"/>
      <c r="GM13" s="1104"/>
      <c r="GN13" s="1104"/>
      <c r="GO13" s="1104"/>
      <c r="GP13" s="1104"/>
      <c r="GQ13" s="1104"/>
      <c r="GR13" s="1104"/>
      <c r="GS13" s="1104"/>
      <c r="GT13" s="1104"/>
      <c r="GU13" s="1104"/>
      <c r="GV13" s="1104"/>
      <c r="GW13" s="1104"/>
      <c r="GX13" s="1104"/>
      <c r="GY13" s="1104"/>
      <c r="GZ13" s="1104"/>
      <c r="HA13" s="1104"/>
      <c r="HB13" s="1104"/>
      <c r="HC13" s="1104"/>
      <c r="HD13" s="1104"/>
      <c r="HE13" s="1104"/>
      <c r="HF13" s="1104"/>
      <c r="HG13" s="1104"/>
      <c r="HH13" s="1104"/>
      <c r="HI13" s="1104"/>
      <c r="HJ13" s="1104"/>
      <c r="HK13" s="1104"/>
      <c r="HL13" s="1104"/>
      <c r="HM13" s="1104"/>
      <c r="HN13" s="1104"/>
      <c r="HO13" s="1104"/>
      <c r="HP13" s="1104"/>
      <c r="HQ13" s="1104"/>
      <c r="HR13" s="1104"/>
      <c r="HS13" s="1104"/>
      <c r="HT13" s="1104"/>
      <c r="HU13" s="1104"/>
      <c r="HV13" s="1104"/>
      <c r="HW13" s="1104"/>
      <c r="HX13" s="1104"/>
      <c r="HY13" s="1104"/>
      <c r="HZ13" s="1104"/>
      <c r="IA13" s="1104"/>
      <c r="IB13" s="1104"/>
      <c r="IC13" s="1104"/>
      <c r="ID13" s="1104"/>
      <c r="IE13" s="1104"/>
      <c r="IF13" s="1104"/>
      <c r="IG13" s="1104"/>
      <c r="IH13" s="1104"/>
      <c r="II13" s="1104"/>
      <c r="IJ13" s="1104"/>
      <c r="IK13" s="1104"/>
      <c r="IL13" s="1104"/>
      <c r="IM13" s="1104"/>
      <c r="IN13" s="1104"/>
      <c r="IO13" s="1104"/>
      <c r="IP13" s="1104"/>
      <c r="IQ13" s="1104"/>
      <c r="IR13" s="1104"/>
      <c r="IS13" s="1104"/>
      <c r="IT13" s="1104"/>
      <c r="IU13" s="1104"/>
      <c r="IV13" s="1104"/>
      <c r="IW13" s="1104"/>
      <c r="IX13" s="1104"/>
      <c r="IY13" s="1104"/>
      <c r="IZ13" s="1104"/>
      <c r="JA13" s="1104"/>
      <c r="JB13" s="1104"/>
      <c r="JC13" s="1104"/>
      <c r="JD13" s="1104"/>
      <c r="JE13" s="1104"/>
      <c r="JF13" s="1104"/>
      <c r="JG13" s="1104"/>
      <c r="JH13" s="1104"/>
      <c r="JI13" s="1104"/>
      <c r="JJ13" s="1105"/>
    </row>
    <row r="14" spans="1:270" s="1091" customFormat="1" ht="14.25" customHeight="1">
      <c r="A14" s="1106" t="s">
        <v>223</v>
      </c>
      <c r="B14" s="1094">
        <v>113</v>
      </c>
      <c r="C14" s="1094">
        <v>5154997</v>
      </c>
      <c r="D14" s="1094"/>
      <c r="E14" s="1094">
        <v>39</v>
      </c>
      <c r="F14" s="1094">
        <v>133878505</v>
      </c>
      <c r="G14" s="1094"/>
      <c r="H14" s="1094">
        <v>29</v>
      </c>
      <c r="I14" s="1094">
        <v>1700147945</v>
      </c>
      <c r="J14" s="1094"/>
      <c r="K14" s="1094">
        <v>1041</v>
      </c>
      <c r="L14" s="1094">
        <v>-229784267</v>
      </c>
      <c r="M14" s="1094"/>
      <c r="N14" s="1094">
        <v>2253</v>
      </c>
      <c r="O14" s="1094">
        <v>12667729842</v>
      </c>
      <c r="P14" s="1094"/>
      <c r="Q14" s="1094">
        <v>511</v>
      </c>
      <c r="R14" s="1094">
        <v>2573053957</v>
      </c>
      <c r="S14" s="1094"/>
      <c r="T14" s="1094">
        <v>207</v>
      </c>
      <c r="U14" s="1094">
        <v>1020218410</v>
      </c>
      <c r="V14" s="1094"/>
      <c r="W14" s="1094">
        <v>120</v>
      </c>
      <c r="X14" s="1094">
        <v>1237427202</v>
      </c>
      <c r="Y14" s="1094"/>
      <c r="Z14" s="1094">
        <v>222</v>
      </c>
      <c r="AA14" s="1094">
        <v>3226288308</v>
      </c>
      <c r="AB14" s="1094"/>
      <c r="AC14" s="1094">
        <v>454</v>
      </c>
      <c r="AD14" s="1094">
        <v>3340940157</v>
      </c>
      <c r="AE14" s="1094"/>
      <c r="AF14" s="1094">
        <v>511</v>
      </c>
      <c r="AG14" s="1094">
        <v>1300454631</v>
      </c>
      <c r="AH14" s="1094"/>
      <c r="AI14" s="1094">
        <v>910</v>
      </c>
      <c r="AJ14" s="1094">
        <v>5714742879</v>
      </c>
      <c r="AK14" s="1094"/>
      <c r="AL14" s="1094">
        <v>332</v>
      </c>
      <c r="AM14" s="1094">
        <v>2473050276</v>
      </c>
      <c r="AN14" s="1094"/>
      <c r="AO14" s="1094">
        <v>82</v>
      </c>
      <c r="AP14" s="1094">
        <v>188307237</v>
      </c>
      <c r="AQ14" s="1094"/>
      <c r="AR14" s="95">
        <v>24</v>
      </c>
      <c r="AS14" s="1094">
        <v>24049392</v>
      </c>
      <c r="AT14" s="1094"/>
      <c r="AU14" s="1094">
        <v>76</v>
      </c>
      <c r="AV14" s="1094">
        <v>405505227</v>
      </c>
      <c r="AW14" s="1094"/>
      <c r="AX14" s="1094">
        <v>78</v>
      </c>
      <c r="AY14" s="1093">
        <v>283935900</v>
      </c>
      <c r="AZ14" s="1093"/>
      <c r="BA14" s="1093">
        <v>59</v>
      </c>
      <c r="BB14" s="1093">
        <v>206349686</v>
      </c>
      <c r="BC14" s="1094">
        <v>96</v>
      </c>
      <c r="BD14" s="1094">
        <v>187119549</v>
      </c>
      <c r="BE14" s="1094"/>
      <c r="BF14" s="502">
        <v>0</v>
      </c>
      <c r="BG14" s="1094">
        <v>0</v>
      </c>
      <c r="BH14" s="1094"/>
      <c r="BI14" s="1074">
        <v>7157</v>
      </c>
      <c r="BJ14" s="1074">
        <v>36458569833</v>
      </c>
      <c r="BK14" s="1110"/>
      <c r="BL14" s="1110"/>
      <c r="BM14" s="1110"/>
      <c r="BN14" s="1110"/>
      <c r="BO14" s="1110"/>
      <c r="BP14" s="1110"/>
      <c r="BQ14" s="1110"/>
      <c r="BR14" s="1110"/>
      <c r="BS14" s="1110"/>
      <c r="BT14" s="1110"/>
      <c r="BU14" s="1110"/>
      <c r="BV14" s="1110"/>
      <c r="BW14" s="1099"/>
      <c r="BX14" s="1110"/>
      <c r="BY14" s="1110"/>
      <c r="BZ14" s="1104"/>
      <c r="CA14" s="1104"/>
      <c r="CB14" s="1104"/>
      <c r="CC14" s="1104"/>
      <c r="CD14" s="1104"/>
      <c r="CE14" s="1104"/>
      <c r="CF14" s="1104"/>
      <c r="CG14" s="1104"/>
      <c r="CH14" s="1104"/>
      <c r="CI14" s="1104"/>
      <c r="CJ14" s="1104"/>
      <c r="CK14" s="1104"/>
      <c r="CL14" s="1104"/>
      <c r="CM14" s="1104"/>
      <c r="CN14" s="1104"/>
      <c r="CO14" s="1104"/>
      <c r="CP14" s="1104"/>
      <c r="CQ14" s="1104"/>
      <c r="CR14" s="1104"/>
      <c r="CS14" s="1104"/>
      <c r="CT14" s="1104"/>
      <c r="CU14" s="1104"/>
      <c r="CV14" s="1104"/>
      <c r="CW14" s="1104"/>
      <c r="CX14" s="1104"/>
      <c r="CY14" s="1104"/>
      <c r="CZ14" s="1104"/>
      <c r="DA14" s="1104"/>
      <c r="DB14" s="1104"/>
      <c r="DC14" s="1104"/>
      <c r="DD14" s="1104"/>
      <c r="DE14" s="1104"/>
      <c r="DF14" s="1104"/>
      <c r="DG14" s="1104"/>
      <c r="DH14" s="1104"/>
      <c r="DI14" s="1104"/>
      <c r="DJ14" s="1104"/>
      <c r="DK14" s="1104"/>
      <c r="DL14" s="1104"/>
      <c r="DM14" s="1104"/>
      <c r="DN14" s="1104"/>
      <c r="DO14" s="1104"/>
      <c r="DP14" s="1104"/>
      <c r="DQ14" s="1104"/>
      <c r="DR14" s="1104"/>
      <c r="DS14" s="1104"/>
      <c r="DT14" s="1104"/>
      <c r="DU14" s="1104"/>
      <c r="DV14" s="1104"/>
      <c r="DW14" s="1104"/>
      <c r="DX14" s="1104"/>
      <c r="DY14" s="1104"/>
      <c r="DZ14" s="1104"/>
      <c r="EA14" s="1104"/>
      <c r="EB14" s="1104"/>
      <c r="EC14" s="1104"/>
      <c r="ED14" s="1104"/>
      <c r="EE14" s="1104"/>
      <c r="EF14" s="1104"/>
      <c r="EG14" s="1104"/>
      <c r="EH14" s="1104"/>
      <c r="EI14" s="1104"/>
      <c r="EJ14" s="1104"/>
      <c r="EK14" s="1104"/>
      <c r="EL14" s="1104"/>
      <c r="EM14" s="1104"/>
      <c r="EN14" s="1104"/>
      <c r="EO14" s="1104"/>
      <c r="EP14" s="1104"/>
      <c r="EQ14" s="1104"/>
      <c r="ER14" s="1104"/>
      <c r="ES14" s="1104"/>
      <c r="ET14" s="1104"/>
      <c r="EU14" s="1104"/>
      <c r="EV14" s="1104"/>
      <c r="EW14" s="1104"/>
      <c r="EX14" s="1104"/>
      <c r="EY14" s="1104"/>
      <c r="EZ14" s="1104"/>
      <c r="FA14" s="1104"/>
      <c r="FB14" s="1104"/>
      <c r="FC14" s="1104"/>
      <c r="FD14" s="1104"/>
      <c r="FE14" s="1104"/>
      <c r="FF14" s="1104"/>
      <c r="FG14" s="1104"/>
      <c r="FH14" s="1104"/>
      <c r="FI14" s="1104"/>
      <c r="FJ14" s="1104"/>
      <c r="FK14" s="1104"/>
      <c r="FL14" s="1104"/>
      <c r="FM14" s="1104"/>
      <c r="FN14" s="1104"/>
      <c r="FO14" s="1104"/>
      <c r="FP14" s="1104"/>
      <c r="FQ14" s="1104"/>
      <c r="FR14" s="1104"/>
      <c r="FS14" s="1104"/>
      <c r="FT14" s="1104"/>
      <c r="FU14" s="1104"/>
      <c r="FV14" s="1104"/>
      <c r="FW14" s="1104"/>
      <c r="FX14" s="1104"/>
      <c r="FY14" s="1104"/>
      <c r="FZ14" s="1104"/>
      <c r="GA14" s="1104"/>
      <c r="GB14" s="1104"/>
      <c r="GC14" s="1104"/>
      <c r="GD14" s="1104"/>
      <c r="GE14" s="1104"/>
      <c r="GF14" s="1104"/>
      <c r="GG14" s="1104"/>
      <c r="GH14" s="1104"/>
      <c r="GI14" s="1104"/>
      <c r="GJ14" s="1104"/>
      <c r="GK14" s="1104"/>
      <c r="GL14" s="1104"/>
      <c r="GM14" s="1104"/>
      <c r="GN14" s="1104"/>
      <c r="GO14" s="1104"/>
      <c r="GP14" s="1104"/>
      <c r="GQ14" s="1104"/>
      <c r="GR14" s="1104"/>
      <c r="GS14" s="1104"/>
      <c r="GT14" s="1104"/>
      <c r="GU14" s="1104"/>
      <c r="GV14" s="1104"/>
      <c r="GW14" s="1104"/>
      <c r="GX14" s="1104"/>
      <c r="GY14" s="1104"/>
      <c r="GZ14" s="1104"/>
      <c r="HA14" s="1104"/>
      <c r="HB14" s="1104"/>
      <c r="HC14" s="1104"/>
      <c r="HD14" s="1104"/>
      <c r="HE14" s="1104"/>
      <c r="HF14" s="1104"/>
      <c r="HG14" s="1104"/>
      <c r="HH14" s="1104"/>
      <c r="HI14" s="1104"/>
      <c r="HJ14" s="1104"/>
      <c r="HK14" s="1104"/>
      <c r="HL14" s="1104"/>
      <c r="HM14" s="1104"/>
      <c r="HN14" s="1104"/>
      <c r="HO14" s="1104"/>
      <c r="HP14" s="1104"/>
      <c r="HQ14" s="1104"/>
      <c r="HR14" s="1104"/>
      <c r="HS14" s="1104"/>
      <c r="HT14" s="1104"/>
      <c r="HU14" s="1104"/>
      <c r="HV14" s="1104"/>
      <c r="HW14" s="1104"/>
      <c r="HX14" s="1104"/>
      <c r="HY14" s="1104"/>
      <c r="HZ14" s="1104"/>
      <c r="IA14" s="1104"/>
      <c r="IB14" s="1104"/>
      <c r="IC14" s="1104"/>
      <c r="ID14" s="1104"/>
      <c r="IE14" s="1104"/>
      <c r="IF14" s="1104"/>
      <c r="IG14" s="1104"/>
      <c r="IH14" s="1104"/>
      <c r="II14" s="1104"/>
      <c r="IJ14" s="1104"/>
      <c r="IK14" s="1104"/>
      <c r="IL14" s="1104"/>
      <c r="IM14" s="1104"/>
      <c r="IN14" s="1104"/>
      <c r="IO14" s="1104"/>
      <c r="IP14" s="1104"/>
      <c r="IQ14" s="1104"/>
      <c r="IR14" s="1104"/>
      <c r="IS14" s="1104"/>
      <c r="IT14" s="1104"/>
      <c r="IU14" s="1104"/>
      <c r="IV14" s="1104"/>
      <c r="IW14" s="1104"/>
      <c r="IX14" s="1104"/>
      <c r="IY14" s="1104"/>
      <c r="IZ14" s="1104"/>
      <c r="JA14" s="1104"/>
      <c r="JB14" s="1104"/>
      <c r="JC14" s="1104"/>
      <c r="JD14" s="1104"/>
      <c r="JE14" s="1104"/>
      <c r="JF14" s="1104"/>
      <c r="JG14" s="1104"/>
      <c r="JH14" s="1104"/>
      <c r="JI14" s="1104"/>
      <c r="JJ14" s="1105"/>
    </row>
    <row r="15" spans="1:270" s="1091" customFormat="1" ht="14.25" customHeight="1">
      <c r="A15" s="1106" t="s">
        <v>224</v>
      </c>
      <c r="B15" s="1094">
        <v>5</v>
      </c>
      <c r="C15" s="1094">
        <v>24161940</v>
      </c>
      <c r="D15" s="1094"/>
      <c r="E15" s="1094">
        <v>14</v>
      </c>
      <c r="F15" s="1094">
        <v>2161729400</v>
      </c>
      <c r="G15" s="1094"/>
      <c r="H15" s="1094">
        <v>14</v>
      </c>
      <c r="I15" s="1094">
        <v>1606188905</v>
      </c>
      <c r="J15" s="1094"/>
      <c r="K15" s="1094">
        <v>19</v>
      </c>
      <c r="L15" s="1094">
        <v>749613891</v>
      </c>
      <c r="M15" s="1094"/>
      <c r="N15" s="1094">
        <v>553</v>
      </c>
      <c r="O15" s="1094">
        <v>220157499803</v>
      </c>
      <c r="P15" s="1094"/>
      <c r="Q15" s="1094">
        <v>162</v>
      </c>
      <c r="R15" s="1094">
        <v>5613175231</v>
      </c>
      <c r="S15" s="1094"/>
      <c r="T15" s="1094">
        <v>57</v>
      </c>
      <c r="U15" s="1094">
        <v>8250508076</v>
      </c>
      <c r="V15" s="1094"/>
      <c r="W15" s="1094">
        <v>24</v>
      </c>
      <c r="X15" s="1094">
        <v>1414552324</v>
      </c>
      <c r="Y15" s="1094"/>
      <c r="Z15" s="1094">
        <v>81</v>
      </c>
      <c r="AA15" s="1094">
        <v>18787993930</v>
      </c>
      <c r="AB15" s="1094"/>
      <c r="AC15" s="1094">
        <v>108</v>
      </c>
      <c r="AD15" s="1094">
        <v>35732234414</v>
      </c>
      <c r="AE15" s="1094"/>
      <c r="AF15" s="1094">
        <v>47</v>
      </c>
      <c r="AG15" s="1094">
        <v>767807347</v>
      </c>
      <c r="AH15" s="1094"/>
      <c r="AI15" s="1094">
        <v>168</v>
      </c>
      <c r="AJ15" s="1094">
        <v>6634457585</v>
      </c>
      <c r="AK15" s="1094"/>
      <c r="AL15" s="1094">
        <v>155</v>
      </c>
      <c r="AM15" s="1094">
        <v>7527185104</v>
      </c>
      <c r="AN15" s="1094"/>
      <c r="AO15" s="1094">
        <v>25</v>
      </c>
      <c r="AP15" s="1094">
        <v>258673998</v>
      </c>
      <c r="AQ15" s="1094"/>
      <c r="AR15" s="95">
        <v>6</v>
      </c>
      <c r="AS15" s="1094">
        <v>78473774</v>
      </c>
      <c r="AT15" s="1094"/>
      <c r="AU15" s="1094">
        <v>8</v>
      </c>
      <c r="AV15" s="1094">
        <v>237352632</v>
      </c>
      <c r="AW15" s="1094"/>
      <c r="AX15" s="1094">
        <v>7</v>
      </c>
      <c r="AY15" s="1093">
        <v>166107235</v>
      </c>
      <c r="AZ15" s="1093"/>
      <c r="BA15" s="1093">
        <v>12</v>
      </c>
      <c r="BB15" s="1093">
        <v>349704505</v>
      </c>
      <c r="BC15" s="1094">
        <v>11</v>
      </c>
      <c r="BD15" s="1094">
        <v>126798985</v>
      </c>
      <c r="BE15" s="1094"/>
      <c r="BF15" s="502">
        <v>0</v>
      </c>
      <c r="BG15" s="1094">
        <v>0</v>
      </c>
      <c r="BH15" s="1094"/>
      <c r="BI15" s="1074">
        <v>1476</v>
      </c>
      <c r="BJ15" s="1074">
        <v>310644219079</v>
      </c>
      <c r="BK15" s="1110"/>
      <c r="BL15" s="1110"/>
      <c r="BM15" s="1110"/>
      <c r="BN15" s="1110"/>
      <c r="BO15" s="1110"/>
      <c r="BP15" s="1110"/>
      <c r="BQ15" s="1110"/>
      <c r="BR15" s="1110"/>
      <c r="BS15" s="1110"/>
      <c r="BT15" s="1110"/>
      <c r="BU15" s="1110"/>
      <c r="BV15" s="1110"/>
      <c r="BW15" s="1099"/>
      <c r="BX15" s="1110"/>
      <c r="BY15" s="1110"/>
      <c r="BZ15" s="1104"/>
      <c r="CA15" s="1104"/>
      <c r="CB15" s="1104"/>
      <c r="CC15" s="1104"/>
      <c r="CD15" s="1104"/>
      <c r="CE15" s="1104"/>
      <c r="CF15" s="1104"/>
      <c r="CG15" s="1104"/>
      <c r="CH15" s="1104"/>
      <c r="CI15" s="1104"/>
      <c r="CJ15" s="1104"/>
      <c r="CK15" s="1104"/>
      <c r="CL15" s="1104"/>
      <c r="CM15" s="1104"/>
      <c r="CN15" s="1104"/>
      <c r="CO15" s="1104"/>
      <c r="CP15" s="1104"/>
      <c r="CQ15" s="1104"/>
      <c r="CR15" s="1104"/>
      <c r="CS15" s="1104"/>
      <c r="CT15" s="1104"/>
      <c r="CU15" s="1104"/>
      <c r="CV15" s="1104"/>
      <c r="CW15" s="1104"/>
      <c r="CX15" s="1104"/>
      <c r="CY15" s="1104"/>
      <c r="CZ15" s="1104"/>
      <c r="DA15" s="1104"/>
      <c r="DB15" s="1104"/>
      <c r="DC15" s="1104"/>
      <c r="DD15" s="1104"/>
      <c r="DE15" s="1104"/>
      <c r="DF15" s="1104"/>
      <c r="DG15" s="1104"/>
      <c r="DH15" s="1104"/>
      <c r="DI15" s="1104"/>
      <c r="DJ15" s="1104"/>
      <c r="DK15" s="1104"/>
      <c r="DL15" s="1104"/>
      <c r="DM15" s="1104"/>
      <c r="DN15" s="1104"/>
      <c r="DO15" s="1104"/>
      <c r="DP15" s="1104"/>
      <c r="DQ15" s="1104"/>
      <c r="DR15" s="1104"/>
      <c r="DS15" s="1104"/>
      <c r="DT15" s="1104"/>
      <c r="DU15" s="1104"/>
      <c r="DV15" s="1104"/>
      <c r="DW15" s="1104"/>
      <c r="DX15" s="1104"/>
      <c r="DY15" s="1104"/>
      <c r="DZ15" s="1104"/>
      <c r="EA15" s="1104"/>
      <c r="EB15" s="1104"/>
      <c r="EC15" s="1104"/>
      <c r="ED15" s="1104"/>
      <c r="EE15" s="1104"/>
      <c r="EF15" s="1104"/>
      <c r="EG15" s="1104"/>
      <c r="EH15" s="1104"/>
      <c r="EI15" s="1104"/>
      <c r="EJ15" s="1104"/>
      <c r="EK15" s="1104"/>
      <c r="EL15" s="1104"/>
      <c r="EM15" s="1104"/>
      <c r="EN15" s="1104"/>
      <c r="EO15" s="1104"/>
      <c r="EP15" s="1104"/>
      <c r="EQ15" s="1104"/>
      <c r="ER15" s="1104"/>
      <c r="ES15" s="1104"/>
      <c r="ET15" s="1104"/>
      <c r="EU15" s="1104"/>
      <c r="EV15" s="1104"/>
      <c r="EW15" s="1104"/>
      <c r="EX15" s="1104"/>
      <c r="EY15" s="1104"/>
      <c r="EZ15" s="1104"/>
      <c r="FA15" s="1104"/>
      <c r="FB15" s="1104"/>
      <c r="FC15" s="1104"/>
      <c r="FD15" s="1104"/>
      <c r="FE15" s="1104"/>
      <c r="FF15" s="1104"/>
      <c r="FG15" s="1104"/>
      <c r="FH15" s="1104"/>
      <c r="FI15" s="1104"/>
      <c r="FJ15" s="1104"/>
      <c r="FK15" s="1104"/>
      <c r="FL15" s="1104"/>
      <c r="FM15" s="1104"/>
      <c r="FN15" s="1104"/>
      <c r="FO15" s="1104"/>
      <c r="FP15" s="1104"/>
      <c r="FQ15" s="1104"/>
      <c r="FR15" s="1104"/>
      <c r="FS15" s="1104"/>
      <c r="FT15" s="1104"/>
      <c r="FU15" s="1104"/>
      <c r="FV15" s="1104"/>
      <c r="FW15" s="1104"/>
      <c r="FX15" s="1104"/>
      <c r="FY15" s="1104"/>
      <c r="FZ15" s="1104"/>
      <c r="GA15" s="1104"/>
      <c r="GB15" s="1104"/>
      <c r="GC15" s="1104"/>
      <c r="GD15" s="1104"/>
      <c r="GE15" s="1104"/>
      <c r="GF15" s="1104"/>
      <c r="GG15" s="1104"/>
      <c r="GH15" s="1104"/>
      <c r="GI15" s="1104"/>
      <c r="GJ15" s="1104"/>
      <c r="GK15" s="1104"/>
      <c r="GL15" s="1104"/>
      <c r="GM15" s="1104"/>
      <c r="GN15" s="1104"/>
      <c r="GO15" s="1104"/>
      <c r="GP15" s="1104"/>
      <c r="GQ15" s="1104"/>
      <c r="GR15" s="1104"/>
      <c r="GS15" s="1104"/>
      <c r="GT15" s="1104"/>
      <c r="GU15" s="1104"/>
      <c r="GV15" s="1104"/>
      <c r="GW15" s="1104"/>
      <c r="GX15" s="1104"/>
      <c r="GY15" s="1104"/>
      <c r="GZ15" s="1104"/>
      <c r="HA15" s="1104"/>
      <c r="HB15" s="1104"/>
      <c r="HC15" s="1104"/>
      <c r="HD15" s="1104"/>
      <c r="HE15" s="1104"/>
      <c r="HF15" s="1104"/>
      <c r="HG15" s="1104"/>
      <c r="HH15" s="1104"/>
      <c r="HI15" s="1104"/>
      <c r="HJ15" s="1104"/>
      <c r="HK15" s="1104"/>
      <c r="HL15" s="1104"/>
      <c r="HM15" s="1104"/>
      <c r="HN15" s="1104"/>
      <c r="HO15" s="1104"/>
      <c r="HP15" s="1104"/>
      <c r="HQ15" s="1104"/>
      <c r="HR15" s="1104"/>
      <c r="HS15" s="1104"/>
      <c r="HT15" s="1104"/>
      <c r="HU15" s="1104"/>
      <c r="HV15" s="1104"/>
      <c r="HW15" s="1104"/>
      <c r="HX15" s="1104"/>
      <c r="HY15" s="1104"/>
      <c r="HZ15" s="1104"/>
      <c r="IA15" s="1104"/>
      <c r="IB15" s="1104"/>
      <c r="IC15" s="1104"/>
      <c r="ID15" s="1104"/>
      <c r="IE15" s="1104"/>
      <c r="IF15" s="1104"/>
      <c r="IG15" s="1104"/>
      <c r="IH15" s="1104"/>
      <c r="II15" s="1104"/>
      <c r="IJ15" s="1104"/>
      <c r="IK15" s="1104"/>
      <c r="IL15" s="1104"/>
      <c r="IM15" s="1104"/>
      <c r="IN15" s="1104"/>
      <c r="IO15" s="1104"/>
      <c r="IP15" s="1104"/>
      <c r="IQ15" s="1104"/>
      <c r="IR15" s="1104"/>
      <c r="IS15" s="1104"/>
      <c r="IT15" s="1104"/>
      <c r="IU15" s="1104"/>
      <c r="IV15" s="1104"/>
      <c r="IW15" s="1104"/>
      <c r="IX15" s="1104"/>
      <c r="IY15" s="1104"/>
      <c r="IZ15" s="1104"/>
      <c r="JA15" s="1104"/>
      <c r="JB15" s="1104"/>
      <c r="JC15" s="1104"/>
      <c r="JD15" s="1104"/>
      <c r="JE15" s="1104"/>
      <c r="JF15" s="1104"/>
      <c r="JG15" s="1104"/>
      <c r="JH15" s="1104"/>
      <c r="JI15" s="1104"/>
      <c r="JJ15" s="1105"/>
    </row>
    <row r="16" spans="1:270" s="1091" customFormat="1" ht="14.25" customHeight="1">
      <c r="A16" s="1106" t="s">
        <v>225</v>
      </c>
      <c r="B16" s="1094">
        <v>80</v>
      </c>
      <c r="C16" s="1094">
        <v>954277</v>
      </c>
      <c r="D16" s="1094"/>
      <c r="E16" s="1094">
        <v>22</v>
      </c>
      <c r="F16" s="1094">
        <v>29241960</v>
      </c>
      <c r="G16" s="1094"/>
      <c r="H16" s="1094">
        <v>15</v>
      </c>
      <c r="I16" s="1094">
        <v>16205993</v>
      </c>
      <c r="J16" s="1094"/>
      <c r="K16" s="1094">
        <v>237</v>
      </c>
      <c r="L16" s="1094">
        <v>6704876</v>
      </c>
      <c r="M16" s="1094"/>
      <c r="N16" s="1094">
        <v>623</v>
      </c>
      <c r="O16" s="1094">
        <v>3324651309</v>
      </c>
      <c r="P16" s="1094"/>
      <c r="Q16" s="1094">
        <v>407</v>
      </c>
      <c r="R16" s="1094">
        <v>196974134</v>
      </c>
      <c r="S16" s="1094"/>
      <c r="T16" s="1094">
        <v>217</v>
      </c>
      <c r="U16" s="1094">
        <v>35263666</v>
      </c>
      <c r="V16" s="1094"/>
      <c r="W16" s="1094">
        <v>115</v>
      </c>
      <c r="X16" s="1094">
        <v>4909707</v>
      </c>
      <c r="Y16" s="1094"/>
      <c r="Z16" s="1094">
        <v>156</v>
      </c>
      <c r="AA16" s="1094">
        <v>349341445</v>
      </c>
      <c r="AB16" s="1094"/>
      <c r="AC16" s="1094">
        <v>790</v>
      </c>
      <c r="AD16" s="1094">
        <v>1037456358</v>
      </c>
      <c r="AE16" s="1094"/>
      <c r="AF16" s="1094">
        <v>726</v>
      </c>
      <c r="AG16" s="1094">
        <v>15448502</v>
      </c>
      <c r="AH16" s="1094"/>
      <c r="AI16" s="1094">
        <v>540</v>
      </c>
      <c r="AJ16" s="1094">
        <v>802278668</v>
      </c>
      <c r="AK16" s="1094"/>
      <c r="AL16" s="1094">
        <v>294</v>
      </c>
      <c r="AM16" s="1094">
        <v>113340847</v>
      </c>
      <c r="AN16" s="1094"/>
      <c r="AO16" s="1094">
        <v>93</v>
      </c>
      <c r="AP16" s="1094">
        <v>17735045</v>
      </c>
      <c r="AQ16" s="1094"/>
      <c r="AR16" s="95">
        <v>10</v>
      </c>
      <c r="AS16" s="1094">
        <v>42415</v>
      </c>
      <c r="AT16" s="1094"/>
      <c r="AU16" s="1094">
        <v>41</v>
      </c>
      <c r="AV16" s="1094">
        <v>243713</v>
      </c>
      <c r="AW16" s="1094"/>
      <c r="AX16" s="1094">
        <v>189</v>
      </c>
      <c r="AY16" s="1093">
        <v>8413814</v>
      </c>
      <c r="AZ16" s="1093"/>
      <c r="BA16" s="1093">
        <v>41</v>
      </c>
      <c r="BB16" s="1093">
        <v>5178908</v>
      </c>
      <c r="BC16" s="1094">
        <v>99</v>
      </c>
      <c r="BD16" s="1094">
        <v>1094543</v>
      </c>
      <c r="BE16" s="1094"/>
      <c r="BF16" s="502">
        <v>0</v>
      </c>
      <c r="BG16" s="1094">
        <v>0</v>
      </c>
      <c r="BH16" s="1094"/>
      <c r="BI16" s="1074">
        <v>4695</v>
      </c>
      <c r="BJ16" s="1074">
        <v>5965480180</v>
      </c>
      <c r="BK16" s="1110"/>
      <c r="BL16" s="1110"/>
      <c r="BM16" s="1110"/>
      <c r="BN16" s="1110"/>
      <c r="BO16" s="1110"/>
      <c r="BP16" s="1110"/>
      <c r="BQ16" s="1110"/>
      <c r="BR16" s="1110"/>
      <c r="BS16" s="1110"/>
      <c r="BT16" s="1110"/>
      <c r="BU16" s="1110"/>
      <c r="BV16" s="1110"/>
      <c r="BW16" s="1099"/>
      <c r="BX16" s="1110"/>
      <c r="BY16" s="1110"/>
      <c r="BZ16" s="1104"/>
      <c r="CA16" s="1104"/>
      <c r="CB16" s="1104"/>
      <c r="CC16" s="1104"/>
      <c r="CD16" s="1104"/>
      <c r="CE16" s="1104"/>
      <c r="CF16" s="1104"/>
      <c r="CG16" s="1104"/>
      <c r="CH16" s="1104"/>
      <c r="CI16" s="1104"/>
      <c r="CJ16" s="1104"/>
      <c r="CK16" s="1104"/>
      <c r="CL16" s="1104"/>
      <c r="CM16" s="1104"/>
      <c r="CN16" s="1104"/>
      <c r="CO16" s="1104"/>
      <c r="CP16" s="1104"/>
      <c r="CQ16" s="1104"/>
      <c r="CR16" s="1104"/>
      <c r="CS16" s="1104"/>
      <c r="CT16" s="1104"/>
      <c r="CU16" s="1104"/>
      <c r="CV16" s="1104"/>
      <c r="CW16" s="1104"/>
      <c r="CX16" s="1104"/>
      <c r="CY16" s="1104"/>
      <c r="CZ16" s="1104"/>
      <c r="DA16" s="1104"/>
      <c r="DB16" s="1104"/>
      <c r="DC16" s="1104"/>
      <c r="DD16" s="1104"/>
      <c r="DE16" s="1104"/>
      <c r="DF16" s="1104"/>
      <c r="DG16" s="1104"/>
      <c r="DH16" s="1104"/>
      <c r="DI16" s="1104"/>
      <c r="DJ16" s="1104"/>
      <c r="DK16" s="1104"/>
      <c r="DL16" s="1104"/>
      <c r="DM16" s="1104"/>
      <c r="DN16" s="1104"/>
      <c r="DO16" s="1104"/>
      <c r="DP16" s="1104"/>
      <c r="DQ16" s="1104"/>
      <c r="DR16" s="1104"/>
      <c r="DS16" s="1104"/>
      <c r="DT16" s="1104"/>
      <c r="DU16" s="1104"/>
      <c r="DV16" s="1104"/>
      <c r="DW16" s="1104"/>
      <c r="DX16" s="1104"/>
      <c r="DY16" s="1104"/>
      <c r="DZ16" s="1104"/>
      <c r="EA16" s="1104"/>
      <c r="EB16" s="1104"/>
      <c r="EC16" s="1104"/>
      <c r="ED16" s="1104"/>
      <c r="EE16" s="1104"/>
      <c r="EF16" s="1104"/>
      <c r="EG16" s="1104"/>
      <c r="EH16" s="1104"/>
      <c r="EI16" s="1104"/>
      <c r="EJ16" s="1104"/>
      <c r="EK16" s="1104"/>
      <c r="EL16" s="1104"/>
      <c r="EM16" s="1104"/>
      <c r="EN16" s="1104"/>
      <c r="EO16" s="1104"/>
      <c r="EP16" s="1104"/>
      <c r="EQ16" s="1104"/>
      <c r="ER16" s="1104"/>
      <c r="ES16" s="1104"/>
      <c r="ET16" s="1104"/>
      <c r="EU16" s="1104"/>
      <c r="EV16" s="1104"/>
      <c r="EW16" s="1104"/>
      <c r="EX16" s="1104"/>
      <c r="EY16" s="1104"/>
      <c r="EZ16" s="1104"/>
      <c r="FA16" s="1104"/>
      <c r="FB16" s="1104"/>
      <c r="FC16" s="1104"/>
      <c r="FD16" s="1104"/>
      <c r="FE16" s="1104"/>
      <c r="FF16" s="1104"/>
      <c r="FG16" s="1104"/>
      <c r="FH16" s="1104"/>
      <c r="FI16" s="1104"/>
      <c r="FJ16" s="1104"/>
      <c r="FK16" s="1104"/>
      <c r="FL16" s="1104"/>
      <c r="FM16" s="1104"/>
      <c r="FN16" s="1104"/>
      <c r="FO16" s="1104"/>
      <c r="FP16" s="1104"/>
      <c r="FQ16" s="1104"/>
      <c r="FR16" s="1104"/>
      <c r="FS16" s="1104"/>
      <c r="FT16" s="1104"/>
      <c r="FU16" s="1104"/>
      <c r="FV16" s="1104"/>
      <c r="FW16" s="1104"/>
      <c r="FX16" s="1104"/>
      <c r="FY16" s="1104"/>
      <c r="FZ16" s="1104"/>
      <c r="GA16" s="1104"/>
      <c r="GB16" s="1104"/>
      <c r="GC16" s="1104"/>
      <c r="GD16" s="1104"/>
      <c r="GE16" s="1104"/>
      <c r="GF16" s="1104"/>
      <c r="GG16" s="1104"/>
      <c r="GH16" s="1104"/>
      <c r="GI16" s="1104"/>
      <c r="GJ16" s="1104"/>
      <c r="GK16" s="1104"/>
      <c r="GL16" s="1104"/>
      <c r="GM16" s="1104"/>
      <c r="GN16" s="1104"/>
      <c r="GO16" s="1104"/>
      <c r="GP16" s="1104"/>
      <c r="GQ16" s="1104"/>
      <c r="GR16" s="1104"/>
      <c r="GS16" s="1104"/>
      <c r="GT16" s="1104"/>
      <c r="GU16" s="1104"/>
      <c r="GV16" s="1104"/>
      <c r="GW16" s="1104"/>
      <c r="GX16" s="1104"/>
      <c r="GY16" s="1104"/>
      <c r="GZ16" s="1104"/>
      <c r="HA16" s="1104"/>
      <c r="HB16" s="1104"/>
      <c r="HC16" s="1104"/>
      <c r="HD16" s="1104"/>
      <c r="HE16" s="1104"/>
      <c r="HF16" s="1104"/>
      <c r="HG16" s="1104"/>
      <c r="HH16" s="1104"/>
      <c r="HI16" s="1104"/>
      <c r="HJ16" s="1104"/>
      <c r="HK16" s="1104"/>
      <c r="HL16" s="1104"/>
      <c r="HM16" s="1104"/>
      <c r="HN16" s="1104"/>
      <c r="HO16" s="1104"/>
      <c r="HP16" s="1104"/>
      <c r="HQ16" s="1104"/>
      <c r="HR16" s="1104"/>
      <c r="HS16" s="1104"/>
      <c r="HT16" s="1104"/>
      <c r="HU16" s="1104"/>
      <c r="HV16" s="1104"/>
      <c r="HW16" s="1104"/>
      <c r="HX16" s="1104"/>
      <c r="HY16" s="1104"/>
      <c r="HZ16" s="1104"/>
      <c r="IA16" s="1104"/>
      <c r="IB16" s="1104"/>
      <c r="IC16" s="1104"/>
      <c r="ID16" s="1104"/>
      <c r="IE16" s="1104"/>
      <c r="IF16" s="1104"/>
      <c r="IG16" s="1104"/>
      <c r="IH16" s="1104"/>
      <c r="II16" s="1104"/>
      <c r="IJ16" s="1104"/>
      <c r="IK16" s="1104"/>
      <c r="IL16" s="1104"/>
      <c r="IM16" s="1104"/>
      <c r="IN16" s="1104"/>
      <c r="IO16" s="1104"/>
      <c r="IP16" s="1104"/>
      <c r="IQ16" s="1104"/>
      <c r="IR16" s="1104"/>
      <c r="IS16" s="1104"/>
      <c r="IT16" s="1104"/>
      <c r="IU16" s="1104"/>
      <c r="IV16" s="1104"/>
      <c r="IW16" s="1104"/>
      <c r="IX16" s="1104"/>
      <c r="IY16" s="1104"/>
      <c r="IZ16" s="1104"/>
      <c r="JA16" s="1104"/>
      <c r="JB16" s="1104"/>
      <c r="JC16" s="1104"/>
      <c r="JD16" s="1104"/>
      <c r="JE16" s="1104"/>
      <c r="JF16" s="1104"/>
      <c r="JG16" s="1104"/>
      <c r="JH16" s="1104"/>
      <c r="JI16" s="1104"/>
      <c r="JJ16" s="1105"/>
    </row>
    <row r="17" spans="1:270" s="1091" customFormat="1" ht="14.25" customHeight="1">
      <c r="A17" s="1106" t="s">
        <v>226</v>
      </c>
      <c r="B17" s="1094">
        <v>3</v>
      </c>
      <c r="C17" s="1094">
        <v>107136841</v>
      </c>
      <c r="D17" s="1094"/>
      <c r="E17" s="1094">
        <v>10</v>
      </c>
      <c r="F17" s="1094">
        <v>955743350</v>
      </c>
      <c r="G17" s="1094"/>
      <c r="H17" s="1094" t="s">
        <v>456</v>
      </c>
      <c r="I17" s="1094" t="s">
        <v>456</v>
      </c>
      <c r="J17" s="1094"/>
      <c r="K17" s="1094">
        <v>8</v>
      </c>
      <c r="L17" s="1094">
        <v>39739542</v>
      </c>
      <c r="M17" s="1094"/>
      <c r="N17" s="1094">
        <v>425</v>
      </c>
      <c r="O17" s="1094">
        <v>21302142288</v>
      </c>
      <c r="P17" s="1094"/>
      <c r="Q17" s="1094">
        <v>100</v>
      </c>
      <c r="R17" s="1094">
        <v>1584207243</v>
      </c>
      <c r="S17" s="1094"/>
      <c r="T17" s="1094">
        <v>45</v>
      </c>
      <c r="U17" s="1094">
        <v>3068148438</v>
      </c>
      <c r="V17" s="1094"/>
      <c r="W17" s="1094">
        <v>8</v>
      </c>
      <c r="X17" s="1094">
        <v>87453385</v>
      </c>
      <c r="Y17" s="1094"/>
      <c r="Z17" s="1094">
        <v>60</v>
      </c>
      <c r="AA17" s="1094">
        <v>1819611314</v>
      </c>
      <c r="AB17" s="1094"/>
      <c r="AC17" s="1094">
        <v>54</v>
      </c>
      <c r="AD17" s="1094">
        <v>3238018977</v>
      </c>
      <c r="AE17" s="1094"/>
      <c r="AF17" s="1094">
        <v>12</v>
      </c>
      <c r="AG17" s="1094">
        <v>139194357</v>
      </c>
      <c r="AH17" s="1094"/>
      <c r="AI17" s="1094">
        <v>126</v>
      </c>
      <c r="AJ17" s="1094">
        <v>2793172711</v>
      </c>
      <c r="AK17" s="1094"/>
      <c r="AL17" s="1094">
        <v>83</v>
      </c>
      <c r="AM17" s="1094">
        <v>1174194982</v>
      </c>
      <c r="AN17" s="1094"/>
      <c r="AO17" s="1094">
        <v>17</v>
      </c>
      <c r="AP17" s="1094">
        <v>71984218</v>
      </c>
      <c r="AQ17" s="1094"/>
      <c r="AR17" s="95">
        <v>4</v>
      </c>
      <c r="AS17" s="1094">
        <v>28723873</v>
      </c>
      <c r="AT17" s="1094"/>
      <c r="AU17" s="1094" t="s">
        <v>456</v>
      </c>
      <c r="AV17" s="1094" t="s">
        <v>456</v>
      </c>
      <c r="AW17" s="1094"/>
      <c r="AX17" s="1094">
        <v>4</v>
      </c>
      <c r="AY17" s="1093">
        <v>106394866</v>
      </c>
      <c r="AZ17" s="1093"/>
      <c r="BA17" s="1093">
        <v>7</v>
      </c>
      <c r="BB17" s="1093">
        <v>110563238</v>
      </c>
      <c r="BC17" s="1094">
        <v>5</v>
      </c>
      <c r="BD17" s="1094">
        <v>20818463</v>
      </c>
      <c r="BE17" s="1094"/>
      <c r="BF17" s="502">
        <v>0</v>
      </c>
      <c r="BG17" s="1094">
        <v>0</v>
      </c>
      <c r="BH17" s="1094"/>
      <c r="BI17" s="1074">
        <v>974</v>
      </c>
      <c r="BJ17" s="1074">
        <v>36651650929</v>
      </c>
      <c r="BK17" s="1110"/>
      <c r="BL17" s="1110"/>
      <c r="BM17" s="1110"/>
      <c r="BN17" s="1110"/>
      <c r="BO17" s="1110"/>
      <c r="BP17" s="1110"/>
      <c r="BQ17" s="1110"/>
      <c r="BR17" s="1110"/>
      <c r="BS17" s="1110"/>
      <c r="BT17" s="1110"/>
      <c r="BU17" s="1110"/>
      <c r="BV17" s="1110"/>
      <c r="BW17" s="1099"/>
      <c r="BX17" s="1110"/>
      <c r="BY17" s="1110"/>
      <c r="BZ17" s="1104"/>
      <c r="CA17" s="1104"/>
      <c r="CB17" s="1104"/>
      <c r="CC17" s="1104"/>
      <c r="CD17" s="1104"/>
      <c r="CE17" s="1104"/>
      <c r="CF17" s="1104"/>
      <c r="CG17" s="1104"/>
      <c r="CH17" s="1104"/>
      <c r="CI17" s="1104"/>
      <c r="CJ17" s="1104"/>
      <c r="CK17" s="1104"/>
      <c r="CL17" s="1104"/>
      <c r="CM17" s="1104"/>
      <c r="CN17" s="1104"/>
      <c r="CO17" s="1104"/>
      <c r="CP17" s="1104"/>
      <c r="CQ17" s="1104"/>
      <c r="CR17" s="1104"/>
      <c r="CS17" s="1104"/>
      <c r="CT17" s="1104"/>
      <c r="CU17" s="1104"/>
      <c r="CV17" s="1104"/>
      <c r="CW17" s="1104"/>
      <c r="CX17" s="1104"/>
      <c r="CY17" s="1104"/>
      <c r="CZ17" s="1104"/>
      <c r="DA17" s="1104"/>
      <c r="DB17" s="1104"/>
      <c r="DC17" s="1104"/>
      <c r="DD17" s="1104"/>
      <c r="DE17" s="1104"/>
      <c r="DF17" s="1104"/>
      <c r="DG17" s="1104"/>
      <c r="DH17" s="1104"/>
      <c r="DI17" s="1104"/>
      <c r="DJ17" s="1104"/>
      <c r="DK17" s="1104"/>
      <c r="DL17" s="1104"/>
      <c r="DM17" s="1104"/>
      <c r="DN17" s="1104"/>
      <c r="DO17" s="1104"/>
      <c r="DP17" s="1104"/>
      <c r="DQ17" s="1104"/>
      <c r="DR17" s="1104"/>
      <c r="DS17" s="1104"/>
      <c r="DT17" s="1104"/>
      <c r="DU17" s="1104"/>
      <c r="DV17" s="1104"/>
      <c r="DW17" s="1104"/>
      <c r="DX17" s="1104"/>
      <c r="DY17" s="1104"/>
      <c r="DZ17" s="1104"/>
      <c r="EA17" s="1104"/>
      <c r="EB17" s="1104"/>
      <c r="EC17" s="1104"/>
      <c r="ED17" s="1104"/>
      <c r="EE17" s="1104"/>
      <c r="EF17" s="1104"/>
      <c r="EG17" s="1104"/>
      <c r="EH17" s="1104"/>
      <c r="EI17" s="1104"/>
      <c r="EJ17" s="1104"/>
      <c r="EK17" s="1104"/>
      <c r="EL17" s="1104"/>
      <c r="EM17" s="1104"/>
      <c r="EN17" s="1104"/>
      <c r="EO17" s="1104"/>
      <c r="EP17" s="1104"/>
      <c r="EQ17" s="1104"/>
      <c r="ER17" s="1104"/>
      <c r="ES17" s="1104"/>
      <c r="ET17" s="1104"/>
      <c r="EU17" s="1104"/>
      <c r="EV17" s="1104"/>
      <c r="EW17" s="1104"/>
      <c r="EX17" s="1104"/>
      <c r="EY17" s="1104"/>
      <c r="EZ17" s="1104"/>
      <c r="FA17" s="1104"/>
      <c r="FB17" s="1104"/>
      <c r="FC17" s="1104"/>
      <c r="FD17" s="1104"/>
      <c r="FE17" s="1104"/>
      <c r="FF17" s="1104"/>
      <c r="FG17" s="1104"/>
      <c r="FH17" s="1104"/>
      <c r="FI17" s="1104"/>
      <c r="FJ17" s="1104"/>
      <c r="FK17" s="1104"/>
      <c r="FL17" s="1104"/>
      <c r="FM17" s="1104"/>
      <c r="FN17" s="1104"/>
      <c r="FO17" s="1104"/>
      <c r="FP17" s="1104"/>
      <c r="FQ17" s="1104"/>
      <c r="FR17" s="1104"/>
      <c r="FS17" s="1104"/>
      <c r="FT17" s="1104"/>
      <c r="FU17" s="1104"/>
      <c r="FV17" s="1104"/>
      <c r="FW17" s="1104"/>
      <c r="FX17" s="1104"/>
      <c r="FY17" s="1104"/>
      <c r="FZ17" s="1104"/>
      <c r="GA17" s="1104"/>
      <c r="GB17" s="1104"/>
      <c r="GC17" s="1104"/>
      <c r="GD17" s="1104"/>
      <c r="GE17" s="1104"/>
      <c r="GF17" s="1104"/>
      <c r="GG17" s="1104"/>
      <c r="GH17" s="1104"/>
      <c r="GI17" s="1104"/>
      <c r="GJ17" s="1104"/>
      <c r="GK17" s="1104"/>
      <c r="GL17" s="1104"/>
      <c r="GM17" s="1104"/>
      <c r="GN17" s="1104"/>
      <c r="GO17" s="1104"/>
      <c r="GP17" s="1104"/>
      <c r="GQ17" s="1104"/>
      <c r="GR17" s="1104"/>
      <c r="GS17" s="1104"/>
      <c r="GT17" s="1104"/>
      <c r="GU17" s="1104"/>
      <c r="GV17" s="1104"/>
      <c r="GW17" s="1104"/>
      <c r="GX17" s="1104"/>
      <c r="GY17" s="1104"/>
      <c r="GZ17" s="1104"/>
      <c r="HA17" s="1104"/>
      <c r="HB17" s="1104"/>
      <c r="HC17" s="1104"/>
      <c r="HD17" s="1104"/>
      <c r="HE17" s="1104"/>
      <c r="HF17" s="1104"/>
      <c r="HG17" s="1104"/>
      <c r="HH17" s="1104"/>
      <c r="HI17" s="1104"/>
      <c r="HJ17" s="1104"/>
      <c r="HK17" s="1104"/>
      <c r="HL17" s="1104"/>
      <c r="HM17" s="1104"/>
      <c r="HN17" s="1104"/>
      <c r="HO17" s="1104"/>
      <c r="HP17" s="1104"/>
      <c r="HQ17" s="1104"/>
      <c r="HR17" s="1104"/>
      <c r="HS17" s="1104"/>
      <c r="HT17" s="1104"/>
      <c r="HU17" s="1104"/>
      <c r="HV17" s="1104"/>
      <c r="HW17" s="1104"/>
      <c r="HX17" s="1104"/>
      <c r="HY17" s="1104"/>
      <c r="HZ17" s="1104"/>
      <c r="IA17" s="1104"/>
      <c r="IB17" s="1104"/>
      <c r="IC17" s="1104"/>
      <c r="ID17" s="1104"/>
      <c r="IE17" s="1104"/>
      <c r="IF17" s="1104"/>
      <c r="IG17" s="1104"/>
      <c r="IH17" s="1104"/>
      <c r="II17" s="1104"/>
      <c r="IJ17" s="1104"/>
      <c r="IK17" s="1104"/>
      <c r="IL17" s="1104"/>
      <c r="IM17" s="1104"/>
      <c r="IN17" s="1104"/>
      <c r="IO17" s="1104"/>
      <c r="IP17" s="1104"/>
      <c r="IQ17" s="1104"/>
      <c r="IR17" s="1104"/>
      <c r="IS17" s="1104"/>
      <c r="IT17" s="1104"/>
      <c r="IU17" s="1104"/>
      <c r="IV17" s="1104"/>
      <c r="IW17" s="1104"/>
      <c r="IX17" s="1104"/>
      <c r="IY17" s="1104"/>
      <c r="IZ17" s="1104"/>
      <c r="JA17" s="1104"/>
      <c r="JB17" s="1104"/>
      <c r="JC17" s="1104"/>
      <c r="JD17" s="1104"/>
      <c r="JE17" s="1104"/>
      <c r="JF17" s="1104"/>
      <c r="JG17" s="1104"/>
      <c r="JH17" s="1104"/>
      <c r="JI17" s="1104"/>
      <c r="JJ17" s="1105"/>
    </row>
    <row r="18" spans="1:270" s="1091" customFormat="1" ht="14.25" customHeight="1">
      <c r="A18" s="1106" t="s">
        <v>227</v>
      </c>
      <c r="B18" s="1094">
        <v>153</v>
      </c>
      <c r="C18" s="1094">
        <v>52735971</v>
      </c>
      <c r="D18" s="1094"/>
      <c r="E18" s="1094">
        <v>35</v>
      </c>
      <c r="F18" s="1094">
        <v>484682048</v>
      </c>
      <c r="G18" s="1094"/>
      <c r="H18" s="1094">
        <v>52</v>
      </c>
      <c r="I18" s="1094">
        <v>1834830823</v>
      </c>
      <c r="J18" s="1094"/>
      <c r="K18" s="1094">
        <v>1378</v>
      </c>
      <c r="L18" s="1094">
        <v>533530006</v>
      </c>
      <c r="M18" s="1094"/>
      <c r="N18" s="1094">
        <v>1543</v>
      </c>
      <c r="O18" s="1094">
        <v>82739312428</v>
      </c>
      <c r="P18" s="1094"/>
      <c r="Q18" s="1094">
        <v>1869</v>
      </c>
      <c r="R18" s="1094">
        <v>7339849335</v>
      </c>
      <c r="S18" s="1094"/>
      <c r="T18" s="1094">
        <v>1708</v>
      </c>
      <c r="U18" s="1094">
        <v>2526961981</v>
      </c>
      <c r="V18" s="1094"/>
      <c r="W18" s="1094">
        <v>770</v>
      </c>
      <c r="X18" s="1094">
        <v>1543593820</v>
      </c>
      <c r="Y18" s="1094"/>
      <c r="Z18" s="1094">
        <v>616</v>
      </c>
      <c r="AA18" s="1094">
        <v>11361224691</v>
      </c>
      <c r="AB18" s="1094"/>
      <c r="AC18" s="1094">
        <v>914</v>
      </c>
      <c r="AD18" s="1094">
        <v>35970239005</v>
      </c>
      <c r="AE18" s="1094"/>
      <c r="AF18" s="1094">
        <v>3917</v>
      </c>
      <c r="AG18" s="1094">
        <v>4352318677</v>
      </c>
      <c r="AH18" s="1094"/>
      <c r="AI18" s="1094">
        <v>2528</v>
      </c>
      <c r="AJ18" s="1094">
        <v>7128527995</v>
      </c>
      <c r="AK18" s="1094"/>
      <c r="AL18" s="1094">
        <v>350</v>
      </c>
      <c r="AM18" s="1094">
        <v>8215417693</v>
      </c>
      <c r="AN18" s="1094"/>
      <c r="AO18" s="1094">
        <v>595</v>
      </c>
      <c r="AP18" s="1094">
        <v>1526818266</v>
      </c>
      <c r="AQ18" s="1094"/>
      <c r="AR18" s="95">
        <v>119</v>
      </c>
      <c r="AS18" s="1094">
        <v>109203409</v>
      </c>
      <c r="AT18" s="1094"/>
      <c r="AU18" s="1094">
        <v>633</v>
      </c>
      <c r="AV18" s="1094">
        <v>505777645</v>
      </c>
      <c r="AW18" s="1094"/>
      <c r="AX18" s="1094">
        <v>503</v>
      </c>
      <c r="AY18" s="1093">
        <v>110615119</v>
      </c>
      <c r="AZ18" s="1093"/>
      <c r="BA18" s="1093">
        <v>678</v>
      </c>
      <c r="BB18" s="1093">
        <v>321232808</v>
      </c>
      <c r="BC18" s="1094">
        <v>1443</v>
      </c>
      <c r="BD18" s="1094">
        <v>260595296</v>
      </c>
      <c r="BE18" s="1094"/>
      <c r="BF18" s="502">
        <v>0</v>
      </c>
      <c r="BG18" s="1094">
        <v>0</v>
      </c>
      <c r="BH18" s="1094"/>
      <c r="BI18" s="1074">
        <v>19804</v>
      </c>
      <c r="BJ18" s="1074">
        <v>166917467016</v>
      </c>
      <c r="BK18" s="1110"/>
      <c r="BL18" s="1110"/>
      <c r="BM18" s="1110"/>
      <c r="BN18" s="1110"/>
      <c r="BO18" s="1110"/>
      <c r="BP18" s="1110"/>
      <c r="BQ18" s="1110"/>
      <c r="BR18" s="1110"/>
      <c r="BS18" s="1110"/>
      <c r="BT18" s="1110"/>
      <c r="BU18" s="1110"/>
      <c r="BV18" s="1110"/>
      <c r="BW18" s="1099"/>
      <c r="BX18" s="1110"/>
      <c r="BY18" s="1110"/>
      <c r="BZ18" s="1104"/>
      <c r="CA18" s="1104"/>
      <c r="CB18" s="1104"/>
      <c r="CC18" s="1104"/>
      <c r="CD18" s="1104"/>
      <c r="CE18" s="1104"/>
      <c r="CF18" s="1104"/>
      <c r="CG18" s="1104"/>
      <c r="CH18" s="1104"/>
      <c r="CI18" s="1104"/>
      <c r="CJ18" s="1104"/>
      <c r="CK18" s="1104"/>
      <c r="CL18" s="1104"/>
      <c r="CM18" s="1104"/>
      <c r="CN18" s="1104"/>
      <c r="CO18" s="1104"/>
      <c r="CP18" s="1104"/>
      <c r="CQ18" s="1104"/>
      <c r="CR18" s="1104"/>
      <c r="CS18" s="1104"/>
      <c r="CT18" s="1104"/>
      <c r="CU18" s="1104"/>
      <c r="CV18" s="1104"/>
      <c r="CW18" s="1104"/>
      <c r="CX18" s="1104"/>
      <c r="CY18" s="1104"/>
      <c r="CZ18" s="1104"/>
      <c r="DA18" s="1104"/>
      <c r="DB18" s="1104"/>
      <c r="DC18" s="1104"/>
      <c r="DD18" s="1104"/>
      <c r="DE18" s="1104"/>
      <c r="DF18" s="1104"/>
      <c r="DG18" s="1104"/>
      <c r="DH18" s="1104"/>
      <c r="DI18" s="1104"/>
      <c r="DJ18" s="1104"/>
      <c r="DK18" s="1104"/>
      <c r="DL18" s="1104"/>
      <c r="DM18" s="1104"/>
      <c r="DN18" s="1104"/>
      <c r="DO18" s="1104"/>
      <c r="DP18" s="1104"/>
      <c r="DQ18" s="1104"/>
      <c r="DR18" s="1104"/>
      <c r="DS18" s="1104"/>
      <c r="DT18" s="1104"/>
      <c r="DU18" s="1104"/>
      <c r="DV18" s="1104"/>
      <c r="DW18" s="1104"/>
      <c r="DX18" s="1104"/>
      <c r="DY18" s="1104"/>
      <c r="DZ18" s="1104"/>
      <c r="EA18" s="1104"/>
      <c r="EB18" s="1104"/>
      <c r="EC18" s="1104"/>
      <c r="ED18" s="1104"/>
      <c r="EE18" s="1104"/>
      <c r="EF18" s="1104"/>
      <c r="EG18" s="1104"/>
      <c r="EH18" s="1104"/>
      <c r="EI18" s="1104"/>
      <c r="EJ18" s="1104"/>
      <c r="EK18" s="1104"/>
      <c r="EL18" s="1104"/>
      <c r="EM18" s="1104"/>
      <c r="EN18" s="1104"/>
      <c r="EO18" s="1104"/>
      <c r="EP18" s="1104"/>
      <c r="EQ18" s="1104"/>
      <c r="ER18" s="1104"/>
      <c r="ES18" s="1104"/>
      <c r="ET18" s="1104"/>
      <c r="EU18" s="1104"/>
      <c r="EV18" s="1104"/>
      <c r="EW18" s="1104"/>
      <c r="EX18" s="1104"/>
      <c r="EY18" s="1104"/>
      <c r="EZ18" s="1104"/>
      <c r="FA18" s="1104"/>
      <c r="FB18" s="1104"/>
      <c r="FC18" s="1104"/>
      <c r="FD18" s="1104"/>
      <c r="FE18" s="1104"/>
      <c r="FF18" s="1104"/>
      <c r="FG18" s="1104"/>
      <c r="FH18" s="1104"/>
      <c r="FI18" s="1104"/>
      <c r="FJ18" s="1104"/>
      <c r="FK18" s="1104"/>
      <c r="FL18" s="1104"/>
      <c r="FM18" s="1104"/>
      <c r="FN18" s="1104"/>
      <c r="FO18" s="1104"/>
      <c r="FP18" s="1104"/>
      <c r="FQ18" s="1104"/>
      <c r="FR18" s="1104"/>
      <c r="FS18" s="1104"/>
      <c r="FT18" s="1104"/>
      <c r="FU18" s="1104"/>
      <c r="FV18" s="1104"/>
      <c r="FW18" s="1104"/>
      <c r="FX18" s="1104"/>
      <c r="FY18" s="1104"/>
      <c r="FZ18" s="1104"/>
      <c r="GA18" s="1104"/>
      <c r="GB18" s="1104"/>
      <c r="GC18" s="1104"/>
      <c r="GD18" s="1104"/>
      <c r="GE18" s="1104"/>
      <c r="GF18" s="1104"/>
      <c r="GG18" s="1104"/>
      <c r="GH18" s="1104"/>
      <c r="GI18" s="1104"/>
      <c r="GJ18" s="1104"/>
      <c r="GK18" s="1104"/>
      <c r="GL18" s="1104"/>
      <c r="GM18" s="1104"/>
      <c r="GN18" s="1104"/>
      <c r="GO18" s="1104"/>
      <c r="GP18" s="1104"/>
      <c r="GQ18" s="1104"/>
      <c r="GR18" s="1104"/>
      <c r="GS18" s="1104"/>
      <c r="GT18" s="1104"/>
      <c r="GU18" s="1104"/>
      <c r="GV18" s="1104"/>
      <c r="GW18" s="1104"/>
      <c r="GX18" s="1104"/>
      <c r="GY18" s="1104"/>
      <c r="GZ18" s="1104"/>
      <c r="HA18" s="1104"/>
      <c r="HB18" s="1104"/>
      <c r="HC18" s="1104"/>
      <c r="HD18" s="1104"/>
      <c r="HE18" s="1104"/>
      <c r="HF18" s="1104"/>
      <c r="HG18" s="1104"/>
      <c r="HH18" s="1104"/>
      <c r="HI18" s="1104"/>
      <c r="HJ18" s="1104"/>
      <c r="HK18" s="1104"/>
      <c r="HL18" s="1104"/>
      <c r="HM18" s="1104"/>
      <c r="HN18" s="1104"/>
      <c r="HO18" s="1104"/>
      <c r="HP18" s="1104"/>
      <c r="HQ18" s="1104"/>
      <c r="HR18" s="1104"/>
      <c r="HS18" s="1104"/>
      <c r="HT18" s="1104"/>
      <c r="HU18" s="1104"/>
      <c r="HV18" s="1104"/>
      <c r="HW18" s="1104"/>
      <c r="HX18" s="1104"/>
      <c r="HY18" s="1104"/>
      <c r="HZ18" s="1104"/>
      <c r="IA18" s="1104"/>
      <c r="IB18" s="1104"/>
      <c r="IC18" s="1104"/>
      <c r="ID18" s="1104"/>
      <c r="IE18" s="1104"/>
      <c r="IF18" s="1104"/>
      <c r="IG18" s="1104"/>
      <c r="IH18" s="1104"/>
      <c r="II18" s="1104"/>
      <c r="IJ18" s="1104"/>
      <c r="IK18" s="1104"/>
      <c r="IL18" s="1104"/>
      <c r="IM18" s="1104"/>
      <c r="IN18" s="1104"/>
      <c r="IO18" s="1104"/>
      <c r="IP18" s="1104"/>
      <c r="IQ18" s="1104"/>
      <c r="IR18" s="1104"/>
      <c r="IS18" s="1104"/>
      <c r="IT18" s="1104"/>
      <c r="IU18" s="1104"/>
      <c r="IV18" s="1104"/>
      <c r="IW18" s="1104"/>
      <c r="IX18" s="1104"/>
      <c r="IY18" s="1104"/>
      <c r="IZ18" s="1104"/>
      <c r="JA18" s="1104"/>
      <c r="JB18" s="1104"/>
      <c r="JC18" s="1104"/>
      <c r="JD18" s="1104"/>
      <c r="JE18" s="1104"/>
      <c r="JF18" s="1104"/>
      <c r="JG18" s="1104"/>
      <c r="JH18" s="1104"/>
      <c r="JI18" s="1104"/>
      <c r="JJ18" s="1105"/>
    </row>
    <row r="19" spans="1:270" s="1091" customFormat="1" ht="14.25" customHeight="1">
      <c r="A19" s="1106" t="s">
        <v>228</v>
      </c>
      <c r="B19" s="1094">
        <v>218</v>
      </c>
      <c r="C19" s="1094">
        <v>58524716</v>
      </c>
      <c r="D19" s="1094"/>
      <c r="E19" s="1094">
        <v>106</v>
      </c>
      <c r="F19" s="1094">
        <v>3347194038</v>
      </c>
      <c r="G19" s="1094"/>
      <c r="H19" s="1094">
        <v>91</v>
      </c>
      <c r="I19" s="1094">
        <v>6595693966</v>
      </c>
      <c r="J19" s="1094"/>
      <c r="K19" s="1094">
        <v>1962</v>
      </c>
      <c r="L19" s="1094">
        <v>961529477</v>
      </c>
      <c r="M19" s="1094"/>
      <c r="N19" s="1094">
        <v>3979</v>
      </c>
      <c r="O19" s="1094">
        <v>55037284584</v>
      </c>
      <c r="P19" s="1094"/>
      <c r="Q19" s="1094">
        <v>3067</v>
      </c>
      <c r="R19" s="1094">
        <v>29187883819</v>
      </c>
      <c r="S19" s="1094"/>
      <c r="T19" s="1094">
        <v>1753</v>
      </c>
      <c r="U19" s="1094">
        <v>14671110513</v>
      </c>
      <c r="V19" s="1094"/>
      <c r="W19" s="1094">
        <v>1100</v>
      </c>
      <c r="X19" s="1094">
        <v>5044064999</v>
      </c>
      <c r="Y19" s="1094"/>
      <c r="Z19" s="1094">
        <v>1035</v>
      </c>
      <c r="AA19" s="1094">
        <v>21243183077</v>
      </c>
      <c r="AB19" s="1094"/>
      <c r="AC19" s="1094">
        <v>1257</v>
      </c>
      <c r="AD19" s="1094">
        <v>7816974912</v>
      </c>
      <c r="AE19" s="1094"/>
      <c r="AF19" s="1094">
        <v>2359</v>
      </c>
      <c r="AG19" s="1094">
        <v>15278995038</v>
      </c>
      <c r="AH19" s="1094"/>
      <c r="AI19" s="1094">
        <v>3681</v>
      </c>
      <c r="AJ19" s="1094">
        <v>7278090116</v>
      </c>
      <c r="AK19" s="1094"/>
      <c r="AL19" s="1094">
        <v>700</v>
      </c>
      <c r="AM19" s="1094">
        <v>8886175910</v>
      </c>
      <c r="AN19" s="1094"/>
      <c r="AO19" s="1094">
        <v>814</v>
      </c>
      <c r="AP19" s="1094">
        <v>1368628097</v>
      </c>
      <c r="AQ19" s="1094"/>
      <c r="AR19" s="95">
        <v>149</v>
      </c>
      <c r="AS19" s="1094">
        <v>414933763</v>
      </c>
      <c r="AT19" s="1094"/>
      <c r="AU19" s="1094">
        <v>604</v>
      </c>
      <c r="AV19" s="1094">
        <v>864878017</v>
      </c>
      <c r="AW19" s="1094"/>
      <c r="AX19" s="1094">
        <v>502</v>
      </c>
      <c r="AY19" s="1093">
        <v>1487623522</v>
      </c>
      <c r="AZ19" s="1093"/>
      <c r="BA19" s="1093">
        <v>545</v>
      </c>
      <c r="BB19" s="1093">
        <v>1257036423</v>
      </c>
      <c r="BC19" s="1094">
        <v>942</v>
      </c>
      <c r="BD19" s="1094">
        <v>459663838</v>
      </c>
      <c r="BE19" s="1094"/>
      <c r="BF19" s="502">
        <v>0</v>
      </c>
      <c r="BG19" s="1094">
        <v>0</v>
      </c>
      <c r="BH19" s="1094"/>
      <c r="BI19" s="1074">
        <v>24864</v>
      </c>
      <c r="BJ19" s="1074">
        <v>181259468825</v>
      </c>
      <c r="BK19" s="1110"/>
      <c r="BL19" s="1110"/>
      <c r="BM19" s="1110"/>
      <c r="BN19" s="1110"/>
      <c r="BO19" s="1110"/>
      <c r="BP19" s="1110"/>
      <c r="BQ19" s="1110"/>
      <c r="BR19" s="1110"/>
      <c r="BS19" s="1110"/>
      <c r="BT19" s="1110"/>
      <c r="BU19" s="1110"/>
      <c r="BV19" s="1110"/>
      <c r="BW19" s="1099"/>
      <c r="BX19" s="1110"/>
      <c r="BY19" s="1110"/>
      <c r="BZ19" s="1104"/>
      <c r="CA19" s="1104"/>
      <c r="CB19" s="1104"/>
      <c r="CC19" s="1104"/>
      <c r="CD19" s="1104"/>
      <c r="CE19" s="1104"/>
      <c r="CF19" s="1104"/>
      <c r="CG19" s="1104"/>
      <c r="CH19" s="1104"/>
      <c r="CI19" s="1104"/>
      <c r="CJ19" s="1104"/>
      <c r="CK19" s="1104"/>
      <c r="CL19" s="1104"/>
      <c r="CM19" s="1104"/>
      <c r="CN19" s="1104"/>
      <c r="CO19" s="1104"/>
      <c r="CP19" s="1104"/>
      <c r="CQ19" s="1104"/>
      <c r="CR19" s="1104"/>
      <c r="CS19" s="1104"/>
      <c r="CT19" s="1104"/>
      <c r="CU19" s="1104"/>
      <c r="CV19" s="1104"/>
      <c r="CW19" s="1104"/>
      <c r="CX19" s="1104"/>
      <c r="CY19" s="1104"/>
      <c r="CZ19" s="1104"/>
      <c r="DA19" s="1104"/>
      <c r="DB19" s="1104"/>
      <c r="DC19" s="1104"/>
      <c r="DD19" s="1104"/>
      <c r="DE19" s="1104"/>
      <c r="DF19" s="1104"/>
      <c r="DG19" s="1104"/>
      <c r="DH19" s="1104"/>
      <c r="DI19" s="1104"/>
      <c r="DJ19" s="1104"/>
      <c r="DK19" s="1104"/>
      <c r="DL19" s="1104"/>
      <c r="DM19" s="1104"/>
      <c r="DN19" s="1104"/>
      <c r="DO19" s="1104"/>
      <c r="DP19" s="1104"/>
      <c r="DQ19" s="1104"/>
      <c r="DR19" s="1104"/>
      <c r="DS19" s="1104"/>
      <c r="DT19" s="1104"/>
      <c r="DU19" s="1104"/>
      <c r="DV19" s="1104"/>
      <c r="DW19" s="1104"/>
      <c r="DX19" s="1104"/>
      <c r="DY19" s="1104"/>
      <c r="DZ19" s="1104"/>
      <c r="EA19" s="1104"/>
      <c r="EB19" s="1104"/>
      <c r="EC19" s="1104"/>
      <c r="ED19" s="1104"/>
      <c r="EE19" s="1104"/>
      <c r="EF19" s="1104"/>
      <c r="EG19" s="1104"/>
      <c r="EH19" s="1104"/>
      <c r="EI19" s="1104"/>
      <c r="EJ19" s="1104"/>
      <c r="EK19" s="1104"/>
      <c r="EL19" s="1104"/>
      <c r="EM19" s="1104"/>
      <c r="EN19" s="1104"/>
      <c r="EO19" s="1104"/>
      <c r="EP19" s="1104"/>
      <c r="EQ19" s="1104"/>
      <c r="ER19" s="1104"/>
      <c r="ES19" s="1104"/>
      <c r="ET19" s="1104"/>
      <c r="EU19" s="1104"/>
      <c r="EV19" s="1104"/>
      <c r="EW19" s="1104"/>
      <c r="EX19" s="1104"/>
      <c r="EY19" s="1104"/>
      <c r="EZ19" s="1104"/>
      <c r="FA19" s="1104"/>
      <c r="FB19" s="1104"/>
      <c r="FC19" s="1104"/>
      <c r="FD19" s="1104"/>
      <c r="FE19" s="1104"/>
      <c r="FF19" s="1104"/>
      <c r="FG19" s="1104"/>
      <c r="FH19" s="1104"/>
      <c r="FI19" s="1104"/>
      <c r="FJ19" s="1104"/>
      <c r="FK19" s="1104"/>
      <c r="FL19" s="1104"/>
      <c r="FM19" s="1104"/>
      <c r="FN19" s="1104"/>
      <c r="FO19" s="1104"/>
      <c r="FP19" s="1104"/>
      <c r="FQ19" s="1104"/>
      <c r="FR19" s="1104"/>
      <c r="FS19" s="1104"/>
      <c r="FT19" s="1104"/>
      <c r="FU19" s="1104"/>
      <c r="FV19" s="1104"/>
      <c r="FW19" s="1104"/>
      <c r="FX19" s="1104"/>
      <c r="FY19" s="1104"/>
      <c r="FZ19" s="1104"/>
      <c r="GA19" s="1104"/>
      <c r="GB19" s="1104"/>
      <c r="GC19" s="1104"/>
      <c r="GD19" s="1104"/>
      <c r="GE19" s="1104"/>
      <c r="GF19" s="1104"/>
      <c r="GG19" s="1104"/>
      <c r="GH19" s="1104"/>
      <c r="GI19" s="1104"/>
      <c r="GJ19" s="1104"/>
      <c r="GK19" s="1104"/>
      <c r="GL19" s="1104"/>
      <c r="GM19" s="1104"/>
      <c r="GN19" s="1104"/>
      <c r="GO19" s="1104"/>
      <c r="GP19" s="1104"/>
      <c r="GQ19" s="1104"/>
      <c r="GR19" s="1104"/>
      <c r="GS19" s="1104"/>
      <c r="GT19" s="1104"/>
      <c r="GU19" s="1104"/>
      <c r="GV19" s="1104"/>
      <c r="GW19" s="1104"/>
      <c r="GX19" s="1104"/>
      <c r="GY19" s="1104"/>
      <c r="GZ19" s="1104"/>
      <c r="HA19" s="1104"/>
      <c r="HB19" s="1104"/>
      <c r="HC19" s="1104"/>
      <c r="HD19" s="1104"/>
      <c r="HE19" s="1104"/>
      <c r="HF19" s="1104"/>
      <c r="HG19" s="1104"/>
      <c r="HH19" s="1104"/>
      <c r="HI19" s="1104"/>
      <c r="HJ19" s="1104"/>
      <c r="HK19" s="1104"/>
      <c r="HL19" s="1104"/>
      <c r="HM19" s="1104"/>
      <c r="HN19" s="1104"/>
      <c r="HO19" s="1104"/>
      <c r="HP19" s="1104"/>
      <c r="HQ19" s="1104"/>
      <c r="HR19" s="1104"/>
      <c r="HS19" s="1104"/>
      <c r="HT19" s="1104"/>
      <c r="HU19" s="1104"/>
      <c r="HV19" s="1104"/>
      <c r="HW19" s="1104"/>
      <c r="HX19" s="1104"/>
      <c r="HY19" s="1104"/>
      <c r="HZ19" s="1104"/>
      <c r="IA19" s="1104"/>
      <c r="IB19" s="1104"/>
      <c r="IC19" s="1104"/>
      <c r="ID19" s="1104"/>
      <c r="IE19" s="1104"/>
      <c r="IF19" s="1104"/>
      <c r="IG19" s="1104"/>
      <c r="IH19" s="1104"/>
      <c r="II19" s="1104"/>
      <c r="IJ19" s="1104"/>
      <c r="IK19" s="1104"/>
      <c r="IL19" s="1104"/>
      <c r="IM19" s="1104"/>
      <c r="IN19" s="1104"/>
      <c r="IO19" s="1104"/>
      <c r="IP19" s="1104"/>
      <c r="IQ19" s="1104"/>
      <c r="IR19" s="1104"/>
      <c r="IS19" s="1104"/>
      <c r="IT19" s="1104"/>
      <c r="IU19" s="1104"/>
      <c r="IV19" s="1104"/>
      <c r="IW19" s="1104"/>
      <c r="IX19" s="1104"/>
      <c r="IY19" s="1104"/>
      <c r="IZ19" s="1104"/>
      <c r="JA19" s="1104"/>
      <c r="JB19" s="1104"/>
      <c r="JC19" s="1104"/>
      <c r="JD19" s="1104"/>
      <c r="JE19" s="1104"/>
      <c r="JF19" s="1104"/>
      <c r="JG19" s="1104"/>
      <c r="JH19" s="1104"/>
      <c r="JI19" s="1104"/>
      <c r="JJ19" s="1105"/>
    </row>
    <row r="20" spans="1:270" s="1091" customFormat="1" ht="14.25" customHeight="1">
      <c r="A20" s="1106" t="s">
        <v>229</v>
      </c>
      <c r="B20" s="1094">
        <v>40</v>
      </c>
      <c r="C20" s="1094">
        <v>157196584</v>
      </c>
      <c r="D20" s="1094"/>
      <c r="E20" s="1094">
        <v>21</v>
      </c>
      <c r="F20" s="1094">
        <v>90327099</v>
      </c>
      <c r="G20" s="1094"/>
      <c r="H20" s="1094">
        <v>21</v>
      </c>
      <c r="I20" s="1094">
        <v>967885431</v>
      </c>
      <c r="J20" s="1094"/>
      <c r="K20" s="1094">
        <v>253</v>
      </c>
      <c r="L20" s="1094">
        <v>43813999</v>
      </c>
      <c r="M20" s="1094"/>
      <c r="N20" s="1094">
        <v>813</v>
      </c>
      <c r="O20" s="1094">
        <v>12526136256</v>
      </c>
      <c r="P20" s="1094"/>
      <c r="Q20" s="1094">
        <v>476</v>
      </c>
      <c r="R20" s="1094">
        <v>1191392831</v>
      </c>
      <c r="S20" s="1094"/>
      <c r="T20" s="1094">
        <v>323</v>
      </c>
      <c r="U20" s="1094">
        <v>1502643941</v>
      </c>
      <c r="V20" s="1094"/>
      <c r="W20" s="1094">
        <v>224</v>
      </c>
      <c r="X20" s="1094">
        <v>553960723</v>
      </c>
      <c r="Y20" s="1094"/>
      <c r="Z20" s="1094">
        <v>218</v>
      </c>
      <c r="AA20" s="1094">
        <v>5271182269</v>
      </c>
      <c r="AB20" s="1094"/>
      <c r="AC20" s="1094">
        <v>590</v>
      </c>
      <c r="AD20" s="1094">
        <v>9572277766</v>
      </c>
      <c r="AE20" s="1094"/>
      <c r="AF20" s="1094">
        <v>682</v>
      </c>
      <c r="AG20" s="1094">
        <v>1878527875</v>
      </c>
      <c r="AH20" s="1094"/>
      <c r="AI20" s="1094">
        <v>901</v>
      </c>
      <c r="AJ20" s="1094">
        <v>1879441227</v>
      </c>
      <c r="AK20" s="1094"/>
      <c r="AL20" s="1094">
        <v>308</v>
      </c>
      <c r="AM20" s="1094">
        <v>1540480710</v>
      </c>
      <c r="AN20" s="1094"/>
      <c r="AO20" s="1094">
        <v>211</v>
      </c>
      <c r="AP20" s="1094">
        <v>301274102</v>
      </c>
      <c r="AQ20" s="1094"/>
      <c r="AR20" s="95">
        <v>29</v>
      </c>
      <c r="AS20" s="1094">
        <v>11179052</v>
      </c>
      <c r="AT20" s="1094"/>
      <c r="AU20" s="1094">
        <v>90</v>
      </c>
      <c r="AV20" s="1094">
        <v>46470246</v>
      </c>
      <c r="AW20" s="1094"/>
      <c r="AX20" s="1094">
        <v>308</v>
      </c>
      <c r="AY20" s="1093">
        <v>1768409874</v>
      </c>
      <c r="AZ20" s="1093"/>
      <c r="BA20" s="1093">
        <v>161</v>
      </c>
      <c r="BB20" s="1093">
        <v>131606361</v>
      </c>
      <c r="BC20" s="1094">
        <v>122</v>
      </c>
      <c r="BD20" s="1094">
        <v>49543863</v>
      </c>
      <c r="BE20" s="1094"/>
      <c r="BF20" s="502">
        <v>0</v>
      </c>
      <c r="BG20" s="1094">
        <v>0</v>
      </c>
      <c r="BH20" s="1094"/>
      <c r="BI20" s="1074">
        <v>5791</v>
      </c>
      <c r="BJ20" s="1074">
        <v>39483750209</v>
      </c>
      <c r="BK20" s="1110"/>
      <c r="BL20" s="1110"/>
      <c r="BM20" s="1110"/>
      <c r="BN20" s="1110"/>
      <c r="BO20" s="1110"/>
      <c r="BP20" s="1110"/>
      <c r="BQ20" s="1110"/>
      <c r="BR20" s="1110"/>
      <c r="BS20" s="1110"/>
      <c r="BT20" s="1110"/>
      <c r="BU20" s="1110"/>
      <c r="BV20" s="1110"/>
      <c r="BW20" s="1099"/>
      <c r="BX20" s="1110"/>
      <c r="BY20" s="1110"/>
      <c r="BZ20" s="1104"/>
      <c r="CA20" s="1104"/>
      <c r="CB20" s="1104"/>
      <c r="CC20" s="1104"/>
      <c r="CD20" s="1104"/>
      <c r="CE20" s="1104"/>
      <c r="CF20" s="1104"/>
      <c r="CG20" s="1104"/>
      <c r="CH20" s="1104"/>
      <c r="CI20" s="1104"/>
      <c r="CJ20" s="1104"/>
      <c r="CK20" s="1104"/>
      <c r="CL20" s="1104"/>
      <c r="CM20" s="1104"/>
      <c r="CN20" s="1104"/>
      <c r="CO20" s="1104"/>
      <c r="CP20" s="1104"/>
      <c r="CQ20" s="1104"/>
      <c r="CR20" s="1104"/>
      <c r="CS20" s="1104"/>
      <c r="CT20" s="1104"/>
      <c r="CU20" s="1104"/>
      <c r="CV20" s="1104"/>
      <c r="CW20" s="1104"/>
      <c r="CX20" s="1104"/>
      <c r="CY20" s="1104"/>
      <c r="CZ20" s="1104"/>
      <c r="DA20" s="1104"/>
      <c r="DB20" s="1104"/>
      <c r="DC20" s="1104"/>
      <c r="DD20" s="1104"/>
      <c r="DE20" s="1104"/>
      <c r="DF20" s="1104"/>
      <c r="DG20" s="1104"/>
      <c r="DH20" s="1104"/>
      <c r="DI20" s="1104"/>
      <c r="DJ20" s="1104"/>
      <c r="DK20" s="1104"/>
      <c r="DL20" s="1104"/>
      <c r="DM20" s="1104"/>
      <c r="DN20" s="1104"/>
      <c r="DO20" s="1104"/>
      <c r="DP20" s="1104"/>
      <c r="DQ20" s="1104"/>
      <c r="DR20" s="1104"/>
      <c r="DS20" s="1104"/>
      <c r="DT20" s="1104"/>
      <c r="DU20" s="1104"/>
      <c r="DV20" s="1104"/>
      <c r="DW20" s="1104"/>
      <c r="DX20" s="1104"/>
      <c r="DY20" s="1104"/>
      <c r="DZ20" s="1104"/>
      <c r="EA20" s="1104"/>
      <c r="EB20" s="1104"/>
      <c r="EC20" s="1104"/>
      <c r="ED20" s="1104"/>
      <c r="EE20" s="1104"/>
      <c r="EF20" s="1104"/>
      <c r="EG20" s="1104"/>
      <c r="EH20" s="1104"/>
      <c r="EI20" s="1104"/>
      <c r="EJ20" s="1104"/>
      <c r="EK20" s="1104"/>
      <c r="EL20" s="1104"/>
      <c r="EM20" s="1104"/>
      <c r="EN20" s="1104"/>
      <c r="EO20" s="1104"/>
      <c r="EP20" s="1104"/>
      <c r="EQ20" s="1104"/>
      <c r="ER20" s="1104"/>
      <c r="ES20" s="1104"/>
      <c r="ET20" s="1104"/>
      <c r="EU20" s="1104"/>
      <c r="EV20" s="1104"/>
      <c r="EW20" s="1104"/>
      <c r="EX20" s="1104"/>
      <c r="EY20" s="1104"/>
      <c r="EZ20" s="1104"/>
      <c r="FA20" s="1104"/>
      <c r="FB20" s="1104"/>
      <c r="FC20" s="1104"/>
      <c r="FD20" s="1104"/>
      <c r="FE20" s="1104"/>
      <c r="FF20" s="1104"/>
      <c r="FG20" s="1104"/>
      <c r="FH20" s="1104"/>
      <c r="FI20" s="1104"/>
      <c r="FJ20" s="1104"/>
      <c r="FK20" s="1104"/>
      <c r="FL20" s="1104"/>
      <c r="FM20" s="1104"/>
      <c r="FN20" s="1104"/>
      <c r="FO20" s="1104"/>
      <c r="FP20" s="1104"/>
      <c r="FQ20" s="1104"/>
      <c r="FR20" s="1104"/>
      <c r="FS20" s="1104"/>
      <c r="FT20" s="1104"/>
      <c r="FU20" s="1104"/>
      <c r="FV20" s="1104"/>
      <c r="FW20" s="1104"/>
      <c r="FX20" s="1104"/>
      <c r="FY20" s="1104"/>
      <c r="FZ20" s="1104"/>
      <c r="GA20" s="1104"/>
      <c r="GB20" s="1104"/>
      <c r="GC20" s="1104"/>
      <c r="GD20" s="1104"/>
      <c r="GE20" s="1104"/>
      <c r="GF20" s="1104"/>
      <c r="GG20" s="1104"/>
      <c r="GH20" s="1104"/>
      <c r="GI20" s="1104"/>
      <c r="GJ20" s="1104"/>
      <c r="GK20" s="1104"/>
      <c r="GL20" s="1104"/>
      <c r="GM20" s="1104"/>
      <c r="GN20" s="1104"/>
      <c r="GO20" s="1104"/>
      <c r="GP20" s="1104"/>
      <c r="GQ20" s="1104"/>
      <c r="GR20" s="1104"/>
      <c r="GS20" s="1104"/>
      <c r="GT20" s="1104"/>
      <c r="GU20" s="1104"/>
      <c r="GV20" s="1104"/>
      <c r="GW20" s="1104"/>
      <c r="GX20" s="1104"/>
      <c r="GY20" s="1104"/>
      <c r="GZ20" s="1104"/>
      <c r="HA20" s="1104"/>
      <c r="HB20" s="1104"/>
      <c r="HC20" s="1104"/>
      <c r="HD20" s="1104"/>
      <c r="HE20" s="1104"/>
      <c r="HF20" s="1104"/>
      <c r="HG20" s="1104"/>
      <c r="HH20" s="1104"/>
      <c r="HI20" s="1104"/>
      <c r="HJ20" s="1104"/>
      <c r="HK20" s="1104"/>
      <c r="HL20" s="1104"/>
      <c r="HM20" s="1104"/>
      <c r="HN20" s="1104"/>
      <c r="HO20" s="1104"/>
      <c r="HP20" s="1104"/>
      <c r="HQ20" s="1104"/>
      <c r="HR20" s="1104"/>
      <c r="HS20" s="1104"/>
      <c r="HT20" s="1104"/>
      <c r="HU20" s="1104"/>
      <c r="HV20" s="1104"/>
      <c r="HW20" s="1104"/>
      <c r="HX20" s="1104"/>
      <c r="HY20" s="1104"/>
      <c r="HZ20" s="1104"/>
      <c r="IA20" s="1104"/>
      <c r="IB20" s="1104"/>
      <c r="IC20" s="1104"/>
      <c r="ID20" s="1104"/>
      <c r="IE20" s="1104"/>
      <c r="IF20" s="1104"/>
      <c r="IG20" s="1104"/>
      <c r="IH20" s="1104"/>
      <c r="II20" s="1104"/>
      <c r="IJ20" s="1104"/>
      <c r="IK20" s="1104"/>
      <c r="IL20" s="1104"/>
      <c r="IM20" s="1104"/>
      <c r="IN20" s="1104"/>
      <c r="IO20" s="1104"/>
      <c r="IP20" s="1104"/>
      <c r="IQ20" s="1104"/>
      <c r="IR20" s="1104"/>
      <c r="IS20" s="1104"/>
      <c r="IT20" s="1104"/>
      <c r="IU20" s="1104"/>
      <c r="IV20" s="1104"/>
      <c r="IW20" s="1104"/>
      <c r="IX20" s="1104"/>
      <c r="IY20" s="1104"/>
      <c r="IZ20" s="1104"/>
      <c r="JA20" s="1104"/>
      <c r="JB20" s="1104"/>
      <c r="JC20" s="1104"/>
      <c r="JD20" s="1104"/>
      <c r="JE20" s="1104"/>
      <c r="JF20" s="1104"/>
      <c r="JG20" s="1104"/>
      <c r="JH20" s="1104"/>
      <c r="JI20" s="1104"/>
      <c r="JJ20" s="1105"/>
    </row>
    <row r="21" spans="1:270" s="1091" customFormat="1" ht="14.25" customHeight="1">
      <c r="A21" s="1106" t="s">
        <v>27</v>
      </c>
      <c r="B21" s="1094">
        <v>724</v>
      </c>
      <c r="C21" s="1094">
        <v>43555448</v>
      </c>
      <c r="D21" s="1094"/>
      <c r="E21" s="1094">
        <v>255</v>
      </c>
      <c r="F21" s="1094">
        <v>-2839874254</v>
      </c>
      <c r="G21" s="1094"/>
      <c r="H21" s="1094">
        <v>259</v>
      </c>
      <c r="I21" s="1094">
        <v>1707069188</v>
      </c>
      <c r="J21" s="1094"/>
      <c r="K21" s="1094">
        <v>7788</v>
      </c>
      <c r="L21" s="1094">
        <v>2773488570</v>
      </c>
      <c r="M21" s="1094"/>
      <c r="N21" s="1094">
        <v>8165</v>
      </c>
      <c r="O21" s="1094">
        <v>-20563364560</v>
      </c>
      <c r="P21" s="1094"/>
      <c r="Q21" s="1094">
        <v>10206</v>
      </c>
      <c r="R21" s="1094">
        <v>31700743740</v>
      </c>
      <c r="S21" s="1094"/>
      <c r="T21" s="1094">
        <v>9493</v>
      </c>
      <c r="U21" s="1094">
        <v>62544763523</v>
      </c>
      <c r="V21" s="1094"/>
      <c r="W21" s="1094">
        <v>4869</v>
      </c>
      <c r="X21" s="1094">
        <v>-2373052840</v>
      </c>
      <c r="Y21" s="1094"/>
      <c r="Z21" s="1094">
        <v>3066</v>
      </c>
      <c r="AA21" s="1094">
        <v>23024802700</v>
      </c>
      <c r="AB21" s="1094"/>
      <c r="AC21" s="1094">
        <v>6494</v>
      </c>
      <c r="AD21" s="1094">
        <v>-1909983318</v>
      </c>
      <c r="AE21" s="1094"/>
      <c r="AF21" s="1094">
        <v>23711</v>
      </c>
      <c r="AG21" s="1094">
        <v>291690562</v>
      </c>
      <c r="AH21" s="1094"/>
      <c r="AI21" s="1094">
        <v>12988</v>
      </c>
      <c r="AJ21" s="1094">
        <v>31106739109</v>
      </c>
      <c r="AK21" s="1094"/>
      <c r="AL21" s="1094">
        <v>2214</v>
      </c>
      <c r="AM21" s="1094">
        <v>-24564483334</v>
      </c>
      <c r="AN21" s="1094"/>
      <c r="AO21" s="1094">
        <v>3435</v>
      </c>
      <c r="AP21" s="1094">
        <v>1455166632</v>
      </c>
      <c r="AQ21" s="1094"/>
      <c r="AR21" s="95">
        <v>565</v>
      </c>
      <c r="AS21" s="1094">
        <v>3426076929</v>
      </c>
      <c r="AT21" s="1094"/>
      <c r="AU21" s="1094">
        <v>2817</v>
      </c>
      <c r="AV21" s="1094">
        <v>1788313310</v>
      </c>
      <c r="AW21" s="1094"/>
      <c r="AX21" s="1094">
        <v>2408</v>
      </c>
      <c r="AY21" s="1093">
        <v>2261186579</v>
      </c>
      <c r="AZ21" s="1093"/>
      <c r="BA21" s="1093">
        <v>3640</v>
      </c>
      <c r="BB21" s="1093">
        <v>1847480524</v>
      </c>
      <c r="BC21" s="1094">
        <v>7942</v>
      </c>
      <c r="BD21" s="1094">
        <v>1106257164</v>
      </c>
      <c r="BE21" s="1094"/>
      <c r="BF21" s="502">
        <v>5</v>
      </c>
      <c r="BG21" s="1094">
        <v>-25136</v>
      </c>
      <c r="BH21" s="1094"/>
      <c r="BI21" s="1074">
        <v>111044</v>
      </c>
      <c r="BJ21" s="1074">
        <v>112826550536</v>
      </c>
      <c r="BK21" s="1110"/>
      <c r="BL21" s="1110"/>
      <c r="BM21" s="1110"/>
      <c r="BN21" s="1110"/>
      <c r="BO21" s="1110"/>
      <c r="BP21" s="1110"/>
      <c r="BQ21" s="1110"/>
      <c r="BR21" s="1110"/>
      <c r="BS21" s="1110"/>
      <c r="BT21" s="1110"/>
      <c r="BU21" s="1110"/>
      <c r="BV21" s="1110"/>
      <c r="BW21" s="1099"/>
      <c r="BX21" s="1110"/>
      <c r="BY21" s="1110"/>
      <c r="BZ21" s="1104"/>
      <c r="CA21" s="1104"/>
      <c r="CB21" s="1104"/>
      <c r="CC21" s="1104"/>
      <c r="CD21" s="1104"/>
      <c r="CE21" s="1104"/>
      <c r="CF21" s="1104"/>
      <c r="CG21" s="1104"/>
      <c r="CH21" s="1104"/>
      <c r="CI21" s="1104"/>
      <c r="CJ21" s="1104"/>
      <c r="CK21" s="1104"/>
      <c r="CL21" s="1104"/>
      <c r="CM21" s="1104"/>
      <c r="CN21" s="1104"/>
      <c r="CO21" s="1104"/>
      <c r="CP21" s="1104"/>
      <c r="CQ21" s="1104"/>
      <c r="CR21" s="1104"/>
      <c r="CS21" s="1104"/>
      <c r="CT21" s="1104"/>
      <c r="CU21" s="1104"/>
      <c r="CV21" s="1104"/>
      <c r="CW21" s="1104"/>
      <c r="CX21" s="1104"/>
      <c r="CY21" s="1104"/>
      <c r="CZ21" s="1104"/>
      <c r="DA21" s="1104"/>
      <c r="DB21" s="1104"/>
      <c r="DC21" s="1104"/>
      <c r="DD21" s="1104"/>
      <c r="DE21" s="1104"/>
      <c r="DF21" s="1104"/>
      <c r="DG21" s="1104"/>
      <c r="DH21" s="1104"/>
      <c r="DI21" s="1104"/>
      <c r="DJ21" s="1104"/>
      <c r="DK21" s="1104"/>
      <c r="DL21" s="1104"/>
      <c r="DM21" s="1104"/>
      <c r="DN21" s="1104"/>
      <c r="DO21" s="1104"/>
      <c r="DP21" s="1104"/>
      <c r="DQ21" s="1104"/>
      <c r="DR21" s="1104"/>
      <c r="DS21" s="1104"/>
      <c r="DT21" s="1104"/>
      <c r="DU21" s="1104"/>
      <c r="DV21" s="1104"/>
      <c r="DW21" s="1104"/>
      <c r="DX21" s="1104"/>
      <c r="DY21" s="1104"/>
      <c r="DZ21" s="1104"/>
      <c r="EA21" s="1104"/>
      <c r="EB21" s="1104"/>
      <c r="EC21" s="1104"/>
      <c r="ED21" s="1104"/>
      <c r="EE21" s="1104"/>
      <c r="EF21" s="1104"/>
      <c r="EG21" s="1104"/>
      <c r="EH21" s="1104"/>
      <c r="EI21" s="1104"/>
      <c r="EJ21" s="1104"/>
      <c r="EK21" s="1104"/>
      <c r="EL21" s="1104"/>
      <c r="EM21" s="1104"/>
      <c r="EN21" s="1104"/>
      <c r="EO21" s="1104"/>
      <c r="EP21" s="1104"/>
      <c r="EQ21" s="1104"/>
      <c r="ER21" s="1104"/>
      <c r="ES21" s="1104"/>
      <c r="ET21" s="1104"/>
      <c r="EU21" s="1104"/>
      <c r="EV21" s="1104"/>
      <c r="EW21" s="1104"/>
      <c r="EX21" s="1104"/>
      <c r="EY21" s="1104"/>
      <c r="EZ21" s="1104"/>
      <c r="FA21" s="1104"/>
      <c r="FB21" s="1104"/>
      <c r="FC21" s="1104"/>
      <c r="FD21" s="1104"/>
      <c r="FE21" s="1104"/>
      <c r="FF21" s="1104"/>
      <c r="FG21" s="1104"/>
      <c r="FH21" s="1104"/>
      <c r="FI21" s="1104"/>
      <c r="FJ21" s="1104"/>
      <c r="FK21" s="1104"/>
      <c r="FL21" s="1104"/>
      <c r="FM21" s="1104"/>
      <c r="FN21" s="1104"/>
      <c r="FO21" s="1104"/>
      <c r="FP21" s="1104"/>
      <c r="FQ21" s="1104"/>
      <c r="FR21" s="1104"/>
      <c r="FS21" s="1104"/>
      <c r="FT21" s="1104"/>
      <c r="FU21" s="1104"/>
      <c r="FV21" s="1104"/>
      <c r="FW21" s="1104"/>
      <c r="FX21" s="1104"/>
      <c r="FY21" s="1104"/>
      <c r="FZ21" s="1104"/>
      <c r="GA21" s="1104"/>
      <c r="GB21" s="1104"/>
      <c r="GC21" s="1104"/>
      <c r="GD21" s="1104"/>
      <c r="GE21" s="1104"/>
      <c r="GF21" s="1104"/>
      <c r="GG21" s="1104"/>
      <c r="GH21" s="1104"/>
      <c r="GI21" s="1104"/>
      <c r="GJ21" s="1104"/>
      <c r="GK21" s="1104"/>
      <c r="GL21" s="1104"/>
      <c r="GM21" s="1104"/>
      <c r="GN21" s="1104"/>
      <c r="GO21" s="1104"/>
      <c r="GP21" s="1104"/>
      <c r="GQ21" s="1104"/>
      <c r="GR21" s="1104"/>
      <c r="GS21" s="1104"/>
      <c r="GT21" s="1104"/>
      <c r="GU21" s="1104"/>
      <c r="GV21" s="1104"/>
      <c r="GW21" s="1104"/>
      <c r="GX21" s="1104"/>
      <c r="GY21" s="1104"/>
      <c r="GZ21" s="1104"/>
      <c r="HA21" s="1104"/>
      <c r="HB21" s="1104"/>
      <c r="HC21" s="1104"/>
      <c r="HD21" s="1104"/>
      <c r="HE21" s="1104"/>
      <c r="HF21" s="1104"/>
      <c r="HG21" s="1104"/>
      <c r="HH21" s="1104"/>
      <c r="HI21" s="1104"/>
      <c r="HJ21" s="1104"/>
      <c r="HK21" s="1104"/>
      <c r="HL21" s="1104"/>
      <c r="HM21" s="1104"/>
      <c r="HN21" s="1104"/>
      <c r="HO21" s="1104"/>
      <c r="HP21" s="1104"/>
      <c r="HQ21" s="1104"/>
      <c r="HR21" s="1104"/>
      <c r="HS21" s="1104"/>
      <c r="HT21" s="1104"/>
      <c r="HU21" s="1104"/>
      <c r="HV21" s="1104"/>
      <c r="HW21" s="1104"/>
      <c r="HX21" s="1104"/>
      <c r="HY21" s="1104"/>
      <c r="HZ21" s="1104"/>
      <c r="IA21" s="1104"/>
      <c r="IB21" s="1104"/>
      <c r="IC21" s="1104"/>
      <c r="ID21" s="1104"/>
      <c r="IE21" s="1104"/>
      <c r="IF21" s="1104"/>
      <c r="IG21" s="1104"/>
      <c r="IH21" s="1104"/>
      <c r="II21" s="1104"/>
      <c r="IJ21" s="1104"/>
      <c r="IK21" s="1104"/>
      <c r="IL21" s="1104"/>
      <c r="IM21" s="1104"/>
      <c r="IN21" s="1104"/>
      <c r="IO21" s="1104"/>
      <c r="IP21" s="1104"/>
      <c r="IQ21" s="1104"/>
      <c r="IR21" s="1104"/>
      <c r="IS21" s="1104"/>
      <c r="IT21" s="1104"/>
      <c r="IU21" s="1104"/>
      <c r="IV21" s="1104"/>
      <c r="IW21" s="1104"/>
      <c r="IX21" s="1104"/>
      <c r="IY21" s="1104"/>
      <c r="IZ21" s="1104"/>
      <c r="JA21" s="1104"/>
      <c r="JB21" s="1104"/>
      <c r="JC21" s="1104"/>
      <c r="JD21" s="1104"/>
      <c r="JE21" s="1104"/>
      <c r="JF21" s="1104"/>
      <c r="JG21" s="1104"/>
      <c r="JH21" s="1104"/>
      <c r="JI21" s="1104"/>
      <c r="JJ21" s="1105"/>
    </row>
    <row r="22" spans="1:270" s="1091" customFormat="1" ht="14.25" customHeight="1">
      <c r="A22" s="1106" t="s">
        <v>230</v>
      </c>
      <c r="B22" s="1094">
        <v>13</v>
      </c>
      <c r="C22" s="1094">
        <v>1917101</v>
      </c>
      <c r="D22" s="1094"/>
      <c r="E22" s="1094">
        <v>6</v>
      </c>
      <c r="F22" s="1094">
        <v>296570261</v>
      </c>
      <c r="G22" s="1094"/>
      <c r="H22" s="1094">
        <v>5</v>
      </c>
      <c r="I22" s="1094">
        <v>77014170</v>
      </c>
      <c r="J22" s="1094"/>
      <c r="K22" s="1094">
        <v>76</v>
      </c>
      <c r="L22" s="1094">
        <v>189912078</v>
      </c>
      <c r="M22" s="1094"/>
      <c r="N22" s="1094">
        <v>175</v>
      </c>
      <c r="O22" s="1094">
        <v>2271742942</v>
      </c>
      <c r="P22" s="1094"/>
      <c r="Q22" s="1094">
        <v>98</v>
      </c>
      <c r="R22" s="1094">
        <v>224603184</v>
      </c>
      <c r="S22" s="1094"/>
      <c r="T22" s="1094">
        <v>70</v>
      </c>
      <c r="U22" s="1094">
        <v>67610830</v>
      </c>
      <c r="V22" s="1094"/>
      <c r="W22" s="1094">
        <v>33</v>
      </c>
      <c r="X22" s="1094">
        <v>4699405</v>
      </c>
      <c r="Y22" s="1094"/>
      <c r="Z22" s="1094">
        <v>54</v>
      </c>
      <c r="AA22" s="1094">
        <v>723995465</v>
      </c>
      <c r="AB22" s="1094"/>
      <c r="AC22" s="1094">
        <v>433</v>
      </c>
      <c r="AD22" s="1094">
        <v>4790682196</v>
      </c>
      <c r="AE22" s="1094"/>
      <c r="AF22" s="1094">
        <v>175</v>
      </c>
      <c r="AG22" s="1094">
        <v>38943676</v>
      </c>
      <c r="AH22" s="1094"/>
      <c r="AI22" s="1094">
        <v>146</v>
      </c>
      <c r="AJ22" s="1094">
        <v>173939828</v>
      </c>
      <c r="AK22" s="1094"/>
      <c r="AL22" s="1094">
        <v>116</v>
      </c>
      <c r="AM22" s="1094">
        <v>99566531</v>
      </c>
      <c r="AN22" s="1094"/>
      <c r="AO22" s="1094">
        <v>22</v>
      </c>
      <c r="AP22" s="1094">
        <v>8756214</v>
      </c>
      <c r="AQ22" s="1094"/>
      <c r="AR22" s="1094" t="s">
        <v>456</v>
      </c>
      <c r="AS22" s="1094" t="s">
        <v>456</v>
      </c>
      <c r="AT22" s="1094"/>
      <c r="AU22" s="1094">
        <v>6</v>
      </c>
      <c r="AV22" s="1094">
        <v>1348633</v>
      </c>
      <c r="AW22" s="1094"/>
      <c r="AX22" s="1094">
        <v>24</v>
      </c>
      <c r="AY22" s="1093">
        <v>6411851</v>
      </c>
      <c r="AZ22" s="1093"/>
      <c r="BA22" s="1093">
        <v>18</v>
      </c>
      <c r="BB22" s="1093">
        <v>729707</v>
      </c>
      <c r="BC22" s="1094">
        <v>26</v>
      </c>
      <c r="BD22" s="1094">
        <v>1393272</v>
      </c>
      <c r="BE22" s="1094"/>
      <c r="BF22" s="1094" t="s">
        <v>456</v>
      </c>
      <c r="BG22" s="1094" t="s">
        <v>456</v>
      </c>
      <c r="BH22" s="1094"/>
      <c r="BI22" s="1074">
        <v>1498</v>
      </c>
      <c r="BJ22" s="1074">
        <v>8981376053</v>
      </c>
      <c r="BK22" s="1110"/>
      <c r="BL22" s="1110"/>
      <c r="BM22" s="1110"/>
      <c r="BN22" s="1110"/>
      <c r="BO22" s="1110"/>
      <c r="BP22" s="1110"/>
      <c r="BQ22" s="1110"/>
      <c r="BR22" s="1110"/>
      <c r="BS22" s="1110"/>
      <c r="BT22" s="1110"/>
      <c r="BU22" s="1110"/>
      <c r="BV22" s="1110"/>
      <c r="BW22" s="1099"/>
      <c r="BX22" s="1110"/>
      <c r="BY22" s="1110"/>
      <c r="BZ22" s="1104"/>
      <c r="CA22" s="1104"/>
      <c r="CB22" s="1104"/>
      <c r="CC22" s="1104"/>
      <c r="CD22" s="1104"/>
      <c r="CE22" s="1104"/>
      <c r="CF22" s="1104"/>
      <c r="CG22" s="1104"/>
      <c r="CH22" s="1104"/>
      <c r="CI22" s="1104"/>
      <c r="CJ22" s="1104"/>
      <c r="CK22" s="1104"/>
      <c r="CL22" s="1104"/>
      <c r="CM22" s="1104"/>
      <c r="CN22" s="1104"/>
      <c r="CO22" s="1104"/>
      <c r="CP22" s="1104"/>
      <c r="CQ22" s="1104"/>
      <c r="CR22" s="1104"/>
      <c r="CS22" s="1104"/>
      <c r="CT22" s="1104"/>
      <c r="CU22" s="1104"/>
      <c r="CV22" s="1104"/>
      <c r="CW22" s="1104"/>
      <c r="CX22" s="1104"/>
      <c r="CY22" s="1104"/>
      <c r="CZ22" s="1104"/>
      <c r="DA22" s="1104"/>
      <c r="DB22" s="1104"/>
      <c r="DC22" s="1104"/>
      <c r="DD22" s="1104"/>
      <c r="DE22" s="1104"/>
      <c r="DF22" s="1104"/>
      <c r="DG22" s="1104"/>
      <c r="DH22" s="1104"/>
      <c r="DI22" s="1104"/>
      <c r="DJ22" s="1104"/>
      <c r="DK22" s="1104"/>
      <c r="DL22" s="1104"/>
      <c r="DM22" s="1104"/>
      <c r="DN22" s="1104"/>
      <c r="DO22" s="1104"/>
      <c r="DP22" s="1104"/>
      <c r="DQ22" s="1104"/>
      <c r="DR22" s="1104"/>
      <c r="DS22" s="1104"/>
      <c r="DT22" s="1104"/>
      <c r="DU22" s="1104"/>
      <c r="DV22" s="1104"/>
      <c r="DW22" s="1104"/>
      <c r="DX22" s="1104"/>
      <c r="DY22" s="1104"/>
      <c r="DZ22" s="1104"/>
      <c r="EA22" s="1104"/>
      <c r="EB22" s="1104"/>
      <c r="EC22" s="1104"/>
      <c r="ED22" s="1104"/>
      <c r="EE22" s="1104"/>
      <c r="EF22" s="1104"/>
      <c r="EG22" s="1104"/>
      <c r="EH22" s="1104"/>
      <c r="EI22" s="1104"/>
      <c r="EJ22" s="1104"/>
      <c r="EK22" s="1104"/>
      <c r="EL22" s="1104"/>
      <c r="EM22" s="1104"/>
      <c r="EN22" s="1104"/>
      <c r="EO22" s="1104"/>
      <c r="EP22" s="1104"/>
      <c r="EQ22" s="1104"/>
      <c r="ER22" s="1104"/>
      <c r="ES22" s="1104"/>
      <c r="ET22" s="1104"/>
      <c r="EU22" s="1104"/>
      <c r="EV22" s="1104"/>
      <c r="EW22" s="1104"/>
      <c r="EX22" s="1104"/>
      <c r="EY22" s="1104"/>
      <c r="EZ22" s="1104"/>
      <c r="FA22" s="1104"/>
      <c r="FB22" s="1104"/>
      <c r="FC22" s="1104"/>
      <c r="FD22" s="1104"/>
      <c r="FE22" s="1104"/>
      <c r="FF22" s="1104"/>
      <c r="FG22" s="1104"/>
      <c r="FH22" s="1104"/>
      <c r="FI22" s="1104"/>
      <c r="FJ22" s="1104"/>
      <c r="FK22" s="1104"/>
      <c r="FL22" s="1104"/>
      <c r="FM22" s="1104"/>
      <c r="FN22" s="1104"/>
      <c r="FO22" s="1104"/>
      <c r="FP22" s="1104"/>
      <c r="FQ22" s="1104"/>
      <c r="FR22" s="1104"/>
      <c r="FS22" s="1104"/>
      <c r="FT22" s="1104"/>
      <c r="FU22" s="1104"/>
      <c r="FV22" s="1104"/>
      <c r="FW22" s="1104"/>
      <c r="FX22" s="1104"/>
      <c r="FY22" s="1104"/>
      <c r="FZ22" s="1104"/>
      <c r="GA22" s="1104"/>
      <c r="GB22" s="1104"/>
      <c r="GC22" s="1104"/>
      <c r="GD22" s="1104"/>
      <c r="GE22" s="1104"/>
      <c r="GF22" s="1104"/>
      <c r="GG22" s="1104"/>
      <c r="GH22" s="1104"/>
      <c r="GI22" s="1104"/>
      <c r="GJ22" s="1104"/>
      <c r="GK22" s="1104"/>
      <c r="GL22" s="1104"/>
      <c r="GM22" s="1104"/>
      <c r="GN22" s="1104"/>
      <c r="GO22" s="1104"/>
      <c r="GP22" s="1104"/>
      <c r="GQ22" s="1104"/>
      <c r="GR22" s="1104"/>
      <c r="GS22" s="1104"/>
      <c r="GT22" s="1104"/>
      <c r="GU22" s="1104"/>
      <c r="GV22" s="1104"/>
      <c r="GW22" s="1104"/>
      <c r="GX22" s="1104"/>
      <c r="GY22" s="1104"/>
      <c r="GZ22" s="1104"/>
      <c r="HA22" s="1104"/>
      <c r="HB22" s="1104"/>
      <c r="HC22" s="1104"/>
      <c r="HD22" s="1104"/>
      <c r="HE22" s="1104"/>
      <c r="HF22" s="1104"/>
      <c r="HG22" s="1104"/>
      <c r="HH22" s="1104"/>
      <c r="HI22" s="1104"/>
      <c r="HJ22" s="1104"/>
      <c r="HK22" s="1104"/>
      <c r="HL22" s="1104"/>
      <c r="HM22" s="1104"/>
      <c r="HN22" s="1104"/>
      <c r="HO22" s="1104"/>
      <c r="HP22" s="1104"/>
      <c r="HQ22" s="1104"/>
      <c r="HR22" s="1104"/>
      <c r="HS22" s="1104"/>
      <c r="HT22" s="1104"/>
      <c r="HU22" s="1104"/>
      <c r="HV22" s="1104"/>
      <c r="HW22" s="1104"/>
      <c r="HX22" s="1104"/>
      <c r="HY22" s="1104"/>
      <c r="HZ22" s="1104"/>
      <c r="IA22" s="1104"/>
      <c r="IB22" s="1104"/>
      <c r="IC22" s="1104"/>
      <c r="ID22" s="1104"/>
      <c r="IE22" s="1104"/>
      <c r="IF22" s="1104"/>
      <c r="IG22" s="1104"/>
      <c r="IH22" s="1104"/>
      <c r="II22" s="1104"/>
      <c r="IJ22" s="1104"/>
      <c r="IK22" s="1104"/>
      <c r="IL22" s="1104"/>
      <c r="IM22" s="1104"/>
      <c r="IN22" s="1104"/>
      <c r="IO22" s="1104"/>
      <c r="IP22" s="1104"/>
      <c r="IQ22" s="1104"/>
      <c r="IR22" s="1104"/>
      <c r="IS22" s="1104"/>
      <c r="IT22" s="1104"/>
      <c r="IU22" s="1104"/>
      <c r="IV22" s="1104"/>
      <c r="IW22" s="1104"/>
      <c r="IX22" s="1104"/>
      <c r="IY22" s="1104"/>
      <c r="IZ22" s="1104"/>
      <c r="JA22" s="1104"/>
      <c r="JB22" s="1104"/>
      <c r="JC22" s="1104"/>
      <c r="JD22" s="1104"/>
      <c r="JE22" s="1104"/>
      <c r="JF22" s="1104"/>
      <c r="JG22" s="1104"/>
      <c r="JH22" s="1104"/>
      <c r="JI22" s="1104"/>
      <c r="JJ22" s="1105"/>
    </row>
    <row r="23" spans="1:270" s="1091" customFormat="1" ht="14.25" customHeight="1">
      <c r="A23" s="1106" t="s">
        <v>231</v>
      </c>
      <c r="B23" s="1094">
        <v>668</v>
      </c>
      <c r="C23" s="1094">
        <v>41638347</v>
      </c>
      <c r="D23" s="1094"/>
      <c r="E23" s="1094">
        <v>247</v>
      </c>
      <c r="F23" s="1094">
        <v>-3136444515</v>
      </c>
      <c r="G23" s="1094"/>
      <c r="H23" s="1094">
        <v>240</v>
      </c>
      <c r="I23" s="1094">
        <v>1630055018</v>
      </c>
      <c r="J23" s="1094"/>
      <c r="K23" s="1094">
        <v>7457</v>
      </c>
      <c r="L23" s="1094">
        <v>2583576492</v>
      </c>
      <c r="M23" s="1094"/>
      <c r="N23" s="1094">
        <v>7708</v>
      </c>
      <c r="O23" s="1094">
        <v>-22835107502</v>
      </c>
      <c r="P23" s="1094"/>
      <c r="Q23" s="1094">
        <v>9753</v>
      </c>
      <c r="R23" s="1094">
        <v>31476140556</v>
      </c>
      <c r="S23" s="1094"/>
      <c r="T23" s="1094">
        <v>9105</v>
      </c>
      <c r="U23" s="1094">
        <v>62477152693</v>
      </c>
      <c r="V23" s="1094"/>
      <c r="W23" s="1094">
        <v>4626</v>
      </c>
      <c r="X23" s="1094">
        <v>-2377752245</v>
      </c>
      <c r="Y23" s="1094"/>
      <c r="Z23" s="1094">
        <v>2918</v>
      </c>
      <c r="AA23" s="1094">
        <v>22300807236</v>
      </c>
      <c r="AB23" s="1094"/>
      <c r="AC23" s="1094">
        <v>5908</v>
      </c>
      <c r="AD23" s="1094">
        <v>-6700665514</v>
      </c>
      <c r="AE23" s="1094"/>
      <c r="AF23" s="1094">
        <v>22432</v>
      </c>
      <c r="AG23" s="1094">
        <v>252746886</v>
      </c>
      <c r="AH23" s="1094"/>
      <c r="AI23" s="1094">
        <v>12420</v>
      </c>
      <c r="AJ23" s="1094">
        <v>30932799284</v>
      </c>
      <c r="AK23" s="1094"/>
      <c r="AL23" s="1094">
        <v>1972</v>
      </c>
      <c r="AM23" s="1094">
        <v>-24664049865</v>
      </c>
      <c r="AN23" s="1094"/>
      <c r="AO23" s="1094">
        <v>3264</v>
      </c>
      <c r="AP23" s="1094">
        <v>1446410418</v>
      </c>
      <c r="AQ23" s="1094"/>
      <c r="AR23" s="95">
        <v>540</v>
      </c>
      <c r="AS23" s="1094">
        <v>3424538220</v>
      </c>
      <c r="AT23" s="1094"/>
      <c r="AU23" s="1094">
        <v>2697</v>
      </c>
      <c r="AV23" s="1094">
        <v>1786964677</v>
      </c>
      <c r="AW23" s="1094"/>
      <c r="AX23" s="1094">
        <v>2296</v>
      </c>
      <c r="AY23" s="1093">
        <v>2254774728</v>
      </c>
      <c r="AZ23" s="1093"/>
      <c r="BA23" s="1093">
        <v>3499</v>
      </c>
      <c r="BB23" s="1093">
        <v>1846750816</v>
      </c>
      <c r="BC23" s="1094">
        <v>7554</v>
      </c>
      <c r="BD23" s="1094">
        <v>1104863892</v>
      </c>
      <c r="BE23" s="1094"/>
      <c r="BF23" s="502">
        <v>5</v>
      </c>
      <c r="BG23" s="1094">
        <v>-25136</v>
      </c>
      <c r="BH23" s="1094"/>
      <c r="BI23" s="1074">
        <v>105309</v>
      </c>
      <c r="BJ23" s="1074">
        <v>103845174486</v>
      </c>
      <c r="BK23" s="1110"/>
      <c r="BL23" s="1110"/>
      <c r="BM23" s="1110"/>
      <c r="BN23" s="1110"/>
      <c r="BO23" s="1110"/>
      <c r="BP23" s="1110"/>
      <c r="BQ23" s="1110"/>
      <c r="BR23" s="1110"/>
      <c r="BS23" s="1110"/>
      <c r="BT23" s="1110"/>
      <c r="BU23" s="1110"/>
      <c r="BV23" s="1110"/>
      <c r="BW23" s="1099"/>
      <c r="BX23" s="1110"/>
      <c r="BY23" s="1110"/>
      <c r="BZ23" s="1104"/>
      <c r="CA23" s="1104"/>
      <c r="CB23" s="1104"/>
      <c r="CC23" s="1104"/>
      <c r="CD23" s="1104"/>
      <c r="CE23" s="1104"/>
      <c r="CF23" s="1104"/>
      <c r="CG23" s="1104"/>
      <c r="CH23" s="1104"/>
      <c r="CI23" s="1104"/>
      <c r="CJ23" s="1104"/>
      <c r="CK23" s="1104"/>
      <c r="CL23" s="1104"/>
      <c r="CM23" s="1104"/>
      <c r="CN23" s="1104"/>
      <c r="CO23" s="1104"/>
      <c r="CP23" s="1104"/>
      <c r="CQ23" s="1104"/>
      <c r="CR23" s="1104"/>
      <c r="CS23" s="1104"/>
      <c r="CT23" s="1104"/>
      <c r="CU23" s="1104"/>
      <c r="CV23" s="1104"/>
      <c r="CW23" s="1104"/>
      <c r="CX23" s="1104"/>
      <c r="CY23" s="1104"/>
      <c r="CZ23" s="1104"/>
      <c r="DA23" s="1104"/>
      <c r="DB23" s="1104"/>
      <c r="DC23" s="1104"/>
      <c r="DD23" s="1104"/>
      <c r="DE23" s="1104"/>
      <c r="DF23" s="1104"/>
      <c r="DG23" s="1104"/>
      <c r="DH23" s="1104"/>
      <c r="DI23" s="1104"/>
      <c r="DJ23" s="1104"/>
      <c r="DK23" s="1104"/>
      <c r="DL23" s="1104"/>
      <c r="DM23" s="1104"/>
      <c r="DN23" s="1104"/>
      <c r="DO23" s="1104"/>
      <c r="DP23" s="1104"/>
      <c r="DQ23" s="1104"/>
      <c r="DR23" s="1104"/>
      <c r="DS23" s="1104"/>
      <c r="DT23" s="1104"/>
      <c r="DU23" s="1104"/>
      <c r="DV23" s="1104"/>
      <c r="DW23" s="1104"/>
      <c r="DX23" s="1104"/>
      <c r="DY23" s="1104"/>
      <c r="DZ23" s="1104"/>
      <c r="EA23" s="1104"/>
      <c r="EB23" s="1104"/>
      <c r="EC23" s="1104"/>
      <c r="ED23" s="1104"/>
      <c r="EE23" s="1104"/>
      <c r="EF23" s="1104"/>
      <c r="EG23" s="1104"/>
      <c r="EH23" s="1104"/>
      <c r="EI23" s="1104"/>
      <c r="EJ23" s="1104"/>
      <c r="EK23" s="1104"/>
      <c r="EL23" s="1104"/>
      <c r="EM23" s="1104"/>
      <c r="EN23" s="1104"/>
      <c r="EO23" s="1104"/>
      <c r="EP23" s="1104"/>
      <c r="EQ23" s="1104"/>
      <c r="ER23" s="1104"/>
      <c r="ES23" s="1104"/>
      <c r="ET23" s="1104"/>
      <c r="EU23" s="1104"/>
      <c r="EV23" s="1104"/>
      <c r="EW23" s="1104"/>
      <c r="EX23" s="1104"/>
      <c r="EY23" s="1104"/>
      <c r="EZ23" s="1104"/>
      <c r="FA23" s="1104"/>
      <c r="FB23" s="1104"/>
      <c r="FC23" s="1104"/>
      <c r="FD23" s="1104"/>
      <c r="FE23" s="1104"/>
      <c r="FF23" s="1104"/>
      <c r="FG23" s="1104"/>
      <c r="FH23" s="1104"/>
      <c r="FI23" s="1104"/>
      <c r="FJ23" s="1104"/>
      <c r="FK23" s="1104"/>
      <c r="FL23" s="1104"/>
      <c r="FM23" s="1104"/>
      <c r="FN23" s="1104"/>
      <c r="FO23" s="1104"/>
      <c r="FP23" s="1104"/>
      <c r="FQ23" s="1104"/>
      <c r="FR23" s="1104"/>
      <c r="FS23" s="1104"/>
      <c r="FT23" s="1104"/>
      <c r="FU23" s="1104"/>
      <c r="FV23" s="1104"/>
      <c r="FW23" s="1104"/>
      <c r="FX23" s="1104"/>
      <c r="FY23" s="1104"/>
      <c r="FZ23" s="1104"/>
      <c r="GA23" s="1104"/>
      <c r="GB23" s="1104"/>
      <c r="GC23" s="1104"/>
      <c r="GD23" s="1104"/>
      <c r="GE23" s="1104"/>
      <c r="GF23" s="1104"/>
      <c r="GG23" s="1104"/>
      <c r="GH23" s="1104"/>
      <c r="GI23" s="1104"/>
      <c r="GJ23" s="1104"/>
      <c r="GK23" s="1104"/>
      <c r="GL23" s="1104"/>
      <c r="GM23" s="1104"/>
      <c r="GN23" s="1104"/>
      <c r="GO23" s="1104"/>
      <c r="GP23" s="1104"/>
      <c r="GQ23" s="1104"/>
      <c r="GR23" s="1104"/>
      <c r="GS23" s="1104"/>
      <c r="GT23" s="1104"/>
      <c r="GU23" s="1104"/>
      <c r="GV23" s="1104"/>
      <c r="GW23" s="1104"/>
      <c r="GX23" s="1104"/>
      <c r="GY23" s="1104"/>
      <c r="GZ23" s="1104"/>
      <c r="HA23" s="1104"/>
      <c r="HB23" s="1104"/>
      <c r="HC23" s="1104"/>
      <c r="HD23" s="1104"/>
      <c r="HE23" s="1104"/>
      <c r="HF23" s="1104"/>
      <c r="HG23" s="1104"/>
      <c r="HH23" s="1104"/>
      <c r="HI23" s="1104"/>
      <c r="HJ23" s="1104"/>
      <c r="HK23" s="1104"/>
      <c r="HL23" s="1104"/>
      <c r="HM23" s="1104"/>
      <c r="HN23" s="1104"/>
      <c r="HO23" s="1104"/>
      <c r="HP23" s="1104"/>
      <c r="HQ23" s="1104"/>
      <c r="HR23" s="1104"/>
      <c r="HS23" s="1104"/>
      <c r="HT23" s="1104"/>
      <c r="HU23" s="1104"/>
      <c r="HV23" s="1104"/>
      <c r="HW23" s="1104"/>
      <c r="HX23" s="1104"/>
      <c r="HY23" s="1104"/>
      <c r="HZ23" s="1104"/>
      <c r="IA23" s="1104"/>
      <c r="IB23" s="1104"/>
      <c r="IC23" s="1104"/>
      <c r="ID23" s="1104"/>
      <c r="IE23" s="1104"/>
      <c r="IF23" s="1104"/>
      <c r="IG23" s="1104"/>
      <c r="IH23" s="1104"/>
      <c r="II23" s="1104"/>
      <c r="IJ23" s="1104"/>
      <c r="IK23" s="1104"/>
      <c r="IL23" s="1104"/>
      <c r="IM23" s="1104"/>
      <c r="IN23" s="1104"/>
      <c r="IO23" s="1104"/>
      <c r="IP23" s="1104"/>
      <c r="IQ23" s="1104"/>
      <c r="IR23" s="1104"/>
      <c r="IS23" s="1104"/>
      <c r="IT23" s="1104"/>
      <c r="IU23" s="1104"/>
      <c r="IV23" s="1104"/>
      <c r="IW23" s="1104"/>
      <c r="IX23" s="1104"/>
      <c r="IY23" s="1104"/>
      <c r="IZ23" s="1104"/>
      <c r="JA23" s="1104"/>
      <c r="JB23" s="1104"/>
      <c r="JC23" s="1104"/>
      <c r="JD23" s="1104"/>
      <c r="JE23" s="1104"/>
      <c r="JF23" s="1104"/>
      <c r="JG23" s="1104"/>
      <c r="JH23" s="1104"/>
      <c r="JI23" s="1104"/>
      <c r="JJ23" s="1105"/>
    </row>
    <row r="24" spans="1:270" s="1091" customFormat="1" ht="14.25" customHeight="1">
      <c r="A24" s="1106" t="s">
        <v>232</v>
      </c>
      <c r="B24" s="1094">
        <v>13</v>
      </c>
      <c r="C24" s="1094">
        <v>300428</v>
      </c>
      <c r="D24" s="1094"/>
      <c r="E24" s="1094" t="s">
        <v>456</v>
      </c>
      <c r="F24" s="1094" t="s">
        <v>456</v>
      </c>
      <c r="G24" s="1094"/>
      <c r="H24" s="1094" t="s">
        <v>456</v>
      </c>
      <c r="I24" s="1094" t="s">
        <v>456</v>
      </c>
      <c r="J24" s="1094"/>
      <c r="K24" s="1094">
        <v>59</v>
      </c>
      <c r="L24" s="1094">
        <v>1459521</v>
      </c>
      <c r="M24" s="1094"/>
      <c r="N24" s="1094">
        <v>102</v>
      </c>
      <c r="O24" s="1094">
        <v>26440286</v>
      </c>
      <c r="P24" s="1094"/>
      <c r="Q24" s="1094">
        <v>68</v>
      </c>
      <c r="R24" s="1094">
        <v>2490555</v>
      </c>
      <c r="S24" s="1094"/>
      <c r="T24" s="1094">
        <v>53</v>
      </c>
      <c r="U24" s="1094">
        <v>1117443</v>
      </c>
      <c r="V24" s="1094"/>
      <c r="W24" s="1094">
        <v>13</v>
      </c>
      <c r="X24" s="1094">
        <v>107861</v>
      </c>
      <c r="Y24" s="1094"/>
      <c r="Z24" s="1094">
        <v>37</v>
      </c>
      <c r="AA24" s="1094">
        <v>10255881</v>
      </c>
      <c r="AB24" s="1094"/>
      <c r="AC24" s="1094">
        <v>337</v>
      </c>
      <c r="AD24" s="1094">
        <v>101226117</v>
      </c>
      <c r="AE24" s="1094"/>
      <c r="AF24" s="1094">
        <v>142</v>
      </c>
      <c r="AG24" s="1094">
        <v>6840224</v>
      </c>
      <c r="AH24" s="1094"/>
      <c r="AI24" s="1094">
        <v>76</v>
      </c>
      <c r="AJ24" s="1094">
        <v>2445585</v>
      </c>
      <c r="AK24" s="1094"/>
      <c r="AL24" s="1094">
        <v>88</v>
      </c>
      <c r="AM24" s="1094">
        <v>3773519</v>
      </c>
      <c r="AN24" s="1094"/>
      <c r="AO24" s="1094">
        <v>9</v>
      </c>
      <c r="AP24" s="1094">
        <v>61750</v>
      </c>
      <c r="AQ24" s="1094"/>
      <c r="AR24" s="95">
        <v>2</v>
      </c>
      <c r="AS24" s="1094">
        <v>30164</v>
      </c>
      <c r="AT24" s="1094"/>
      <c r="AU24" s="1094">
        <v>4</v>
      </c>
      <c r="AV24" s="1094">
        <v>525578</v>
      </c>
      <c r="AW24" s="1094"/>
      <c r="AX24" s="1094">
        <v>20</v>
      </c>
      <c r="AY24" s="1093">
        <v>455368</v>
      </c>
      <c r="AZ24" s="1093"/>
      <c r="BA24" s="1093">
        <v>15</v>
      </c>
      <c r="BB24" s="1093">
        <v>306441</v>
      </c>
      <c r="BC24" s="1094">
        <v>20</v>
      </c>
      <c r="BD24" s="1094">
        <v>183634</v>
      </c>
      <c r="BE24" s="1094"/>
      <c r="BF24" s="502">
        <v>0</v>
      </c>
      <c r="BG24" s="1094">
        <v>0</v>
      </c>
      <c r="BH24" s="1094"/>
      <c r="BI24" s="1074">
        <v>1061</v>
      </c>
      <c r="BJ24" s="1074">
        <v>158088555</v>
      </c>
      <c r="BK24" s="1110"/>
      <c r="BL24" s="1110"/>
      <c r="BM24" s="1110"/>
      <c r="BN24" s="1110"/>
      <c r="BO24" s="1110"/>
      <c r="BP24" s="1110"/>
      <c r="BQ24" s="1110"/>
      <c r="BR24" s="1110"/>
      <c r="BS24" s="1110"/>
      <c r="BT24" s="1110"/>
      <c r="BU24" s="1110"/>
      <c r="BV24" s="1110"/>
      <c r="BW24" s="1099"/>
      <c r="BX24" s="1110"/>
      <c r="BY24" s="1110"/>
      <c r="BZ24" s="1104"/>
      <c r="CA24" s="1104"/>
      <c r="CB24" s="1104"/>
      <c r="CC24" s="1104"/>
      <c r="CD24" s="1104"/>
      <c r="CE24" s="1104"/>
      <c r="CF24" s="1104"/>
      <c r="CG24" s="1104"/>
      <c r="CH24" s="1104"/>
      <c r="CI24" s="1104"/>
      <c r="CJ24" s="1104"/>
      <c r="CK24" s="1104"/>
      <c r="CL24" s="1104"/>
      <c r="CM24" s="1104"/>
      <c r="CN24" s="1104"/>
      <c r="CO24" s="1104"/>
      <c r="CP24" s="1104"/>
      <c r="CQ24" s="1104"/>
      <c r="CR24" s="1104"/>
      <c r="CS24" s="1104"/>
      <c r="CT24" s="1104"/>
      <c r="CU24" s="1104"/>
      <c r="CV24" s="1104"/>
      <c r="CW24" s="1104"/>
      <c r="CX24" s="1104"/>
      <c r="CY24" s="1104"/>
      <c r="CZ24" s="1104"/>
      <c r="DA24" s="1104"/>
      <c r="DB24" s="1104"/>
      <c r="DC24" s="1104"/>
      <c r="DD24" s="1104"/>
      <c r="DE24" s="1104"/>
      <c r="DF24" s="1104"/>
      <c r="DG24" s="1104"/>
      <c r="DH24" s="1104"/>
      <c r="DI24" s="1104"/>
      <c r="DJ24" s="1104"/>
      <c r="DK24" s="1104"/>
      <c r="DL24" s="1104"/>
      <c r="DM24" s="1104"/>
      <c r="DN24" s="1104"/>
      <c r="DO24" s="1104"/>
      <c r="DP24" s="1104"/>
      <c r="DQ24" s="1104"/>
      <c r="DR24" s="1104"/>
      <c r="DS24" s="1104"/>
      <c r="DT24" s="1104"/>
      <c r="DU24" s="1104"/>
      <c r="DV24" s="1104"/>
      <c r="DW24" s="1104"/>
      <c r="DX24" s="1104"/>
      <c r="DY24" s="1104"/>
      <c r="DZ24" s="1104"/>
      <c r="EA24" s="1104"/>
      <c r="EB24" s="1104"/>
      <c r="EC24" s="1104"/>
      <c r="ED24" s="1104"/>
      <c r="EE24" s="1104"/>
      <c r="EF24" s="1104"/>
      <c r="EG24" s="1104"/>
      <c r="EH24" s="1104"/>
      <c r="EI24" s="1104"/>
      <c r="EJ24" s="1104"/>
      <c r="EK24" s="1104"/>
      <c r="EL24" s="1104"/>
      <c r="EM24" s="1104"/>
      <c r="EN24" s="1104"/>
      <c r="EO24" s="1104"/>
      <c r="EP24" s="1104"/>
      <c r="EQ24" s="1104"/>
      <c r="ER24" s="1104"/>
      <c r="ES24" s="1104"/>
      <c r="ET24" s="1104"/>
      <c r="EU24" s="1104"/>
      <c r="EV24" s="1104"/>
      <c r="EW24" s="1104"/>
      <c r="EX24" s="1104"/>
      <c r="EY24" s="1104"/>
      <c r="EZ24" s="1104"/>
      <c r="FA24" s="1104"/>
      <c r="FB24" s="1104"/>
      <c r="FC24" s="1104"/>
      <c r="FD24" s="1104"/>
      <c r="FE24" s="1104"/>
      <c r="FF24" s="1104"/>
      <c r="FG24" s="1104"/>
      <c r="FH24" s="1104"/>
      <c r="FI24" s="1104"/>
      <c r="FJ24" s="1104"/>
      <c r="FK24" s="1104"/>
      <c r="FL24" s="1104"/>
      <c r="FM24" s="1104"/>
      <c r="FN24" s="1104"/>
      <c r="FO24" s="1104"/>
      <c r="FP24" s="1104"/>
      <c r="FQ24" s="1104"/>
      <c r="FR24" s="1104"/>
      <c r="FS24" s="1104"/>
      <c r="FT24" s="1104"/>
      <c r="FU24" s="1104"/>
      <c r="FV24" s="1104"/>
      <c r="FW24" s="1104"/>
      <c r="FX24" s="1104"/>
      <c r="FY24" s="1104"/>
      <c r="FZ24" s="1104"/>
      <c r="GA24" s="1104"/>
      <c r="GB24" s="1104"/>
      <c r="GC24" s="1104"/>
      <c r="GD24" s="1104"/>
      <c r="GE24" s="1104"/>
      <c r="GF24" s="1104"/>
      <c r="GG24" s="1104"/>
      <c r="GH24" s="1104"/>
      <c r="GI24" s="1104"/>
      <c r="GJ24" s="1104"/>
      <c r="GK24" s="1104"/>
      <c r="GL24" s="1104"/>
      <c r="GM24" s="1104"/>
      <c r="GN24" s="1104"/>
      <c r="GO24" s="1104"/>
      <c r="GP24" s="1104"/>
      <c r="GQ24" s="1104"/>
      <c r="GR24" s="1104"/>
      <c r="GS24" s="1104"/>
      <c r="GT24" s="1104"/>
      <c r="GU24" s="1104"/>
      <c r="GV24" s="1104"/>
      <c r="GW24" s="1104"/>
      <c r="GX24" s="1104"/>
      <c r="GY24" s="1104"/>
      <c r="GZ24" s="1104"/>
      <c r="HA24" s="1104"/>
      <c r="HB24" s="1104"/>
      <c r="HC24" s="1104"/>
      <c r="HD24" s="1104"/>
      <c r="HE24" s="1104"/>
      <c r="HF24" s="1104"/>
      <c r="HG24" s="1104"/>
      <c r="HH24" s="1104"/>
      <c r="HI24" s="1104"/>
      <c r="HJ24" s="1104"/>
      <c r="HK24" s="1104"/>
      <c r="HL24" s="1104"/>
      <c r="HM24" s="1104"/>
      <c r="HN24" s="1104"/>
      <c r="HO24" s="1104"/>
      <c r="HP24" s="1104"/>
      <c r="HQ24" s="1104"/>
      <c r="HR24" s="1104"/>
      <c r="HS24" s="1104"/>
      <c r="HT24" s="1104"/>
      <c r="HU24" s="1104"/>
      <c r="HV24" s="1104"/>
      <c r="HW24" s="1104"/>
      <c r="HX24" s="1104"/>
      <c r="HY24" s="1104"/>
      <c r="HZ24" s="1104"/>
      <c r="IA24" s="1104"/>
      <c r="IB24" s="1104"/>
      <c r="IC24" s="1104"/>
      <c r="ID24" s="1104"/>
      <c r="IE24" s="1104"/>
      <c r="IF24" s="1104"/>
      <c r="IG24" s="1104"/>
      <c r="IH24" s="1104"/>
      <c r="II24" s="1104"/>
      <c r="IJ24" s="1104"/>
      <c r="IK24" s="1104"/>
      <c r="IL24" s="1104"/>
      <c r="IM24" s="1104"/>
      <c r="IN24" s="1104"/>
      <c r="IO24" s="1104"/>
      <c r="IP24" s="1104"/>
      <c r="IQ24" s="1104"/>
      <c r="IR24" s="1104"/>
      <c r="IS24" s="1104"/>
      <c r="IT24" s="1104"/>
      <c r="IU24" s="1104"/>
      <c r="IV24" s="1104"/>
      <c r="IW24" s="1104"/>
      <c r="IX24" s="1104"/>
      <c r="IY24" s="1104"/>
      <c r="IZ24" s="1104"/>
      <c r="JA24" s="1104"/>
      <c r="JB24" s="1104"/>
      <c r="JC24" s="1104"/>
      <c r="JD24" s="1104"/>
      <c r="JE24" s="1104"/>
      <c r="JF24" s="1104"/>
      <c r="JG24" s="1104"/>
      <c r="JH24" s="1104"/>
      <c r="JI24" s="1104"/>
      <c r="JJ24" s="1105"/>
    </row>
    <row r="25" spans="1:270" s="1091" customFormat="1" ht="14.25" customHeight="1">
      <c r="A25" s="1106" t="s">
        <v>233</v>
      </c>
      <c r="B25" s="1094">
        <v>664</v>
      </c>
      <c r="C25" s="1094">
        <v>-9540523</v>
      </c>
      <c r="D25" s="1094"/>
      <c r="E25" s="1094">
        <v>243</v>
      </c>
      <c r="F25" s="1094">
        <v>-56997079</v>
      </c>
      <c r="G25" s="1094"/>
      <c r="H25" s="1094">
        <v>235</v>
      </c>
      <c r="I25" s="1094">
        <v>-2643677764</v>
      </c>
      <c r="J25" s="1094"/>
      <c r="K25" s="1094">
        <v>7432</v>
      </c>
      <c r="L25" s="1094">
        <v>487214866</v>
      </c>
      <c r="M25" s="1094"/>
      <c r="N25" s="1094">
        <v>7645</v>
      </c>
      <c r="O25" s="1094">
        <v>-2156878808</v>
      </c>
      <c r="P25" s="1094"/>
      <c r="Q25" s="1094">
        <v>9717</v>
      </c>
      <c r="R25" s="1094">
        <v>1149069446</v>
      </c>
      <c r="S25" s="1094"/>
      <c r="T25" s="1094">
        <v>9079</v>
      </c>
      <c r="U25" s="1094">
        <v>2747105971</v>
      </c>
      <c r="V25" s="1094"/>
      <c r="W25" s="1094">
        <v>4603</v>
      </c>
      <c r="X25" s="1094">
        <v>-68823257</v>
      </c>
      <c r="Y25" s="1094"/>
      <c r="Z25" s="1094">
        <v>2883</v>
      </c>
      <c r="AA25" s="1094">
        <v>192687590</v>
      </c>
      <c r="AB25" s="1094"/>
      <c r="AC25" s="1094">
        <v>5789</v>
      </c>
      <c r="AD25" s="1094">
        <v>-13703545493</v>
      </c>
      <c r="AE25" s="1094"/>
      <c r="AF25" s="1094">
        <v>22379</v>
      </c>
      <c r="AG25" s="1094">
        <v>-976119319</v>
      </c>
      <c r="AH25" s="1094"/>
      <c r="AI25" s="1094">
        <v>12306</v>
      </c>
      <c r="AJ25" s="1094">
        <v>529600104</v>
      </c>
      <c r="AK25" s="1094"/>
      <c r="AL25" s="1094">
        <v>1907</v>
      </c>
      <c r="AM25" s="1094">
        <v>-1817549277</v>
      </c>
      <c r="AN25" s="1094"/>
      <c r="AO25" s="1094">
        <v>3241</v>
      </c>
      <c r="AP25" s="1094">
        <v>12121263</v>
      </c>
      <c r="AQ25" s="1094"/>
      <c r="AR25" s="95">
        <v>536</v>
      </c>
      <c r="AS25" s="1094">
        <v>72508816</v>
      </c>
      <c r="AT25" s="1094"/>
      <c r="AU25" s="1094">
        <v>2683</v>
      </c>
      <c r="AV25" s="1094">
        <v>121309756</v>
      </c>
      <c r="AW25" s="1094"/>
      <c r="AX25" s="1094">
        <v>2283</v>
      </c>
      <c r="AY25" s="1093">
        <v>118532722</v>
      </c>
      <c r="AZ25" s="1093"/>
      <c r="BA25" s="1093">
        <v>3494</v>
      </c>
      <c r="BB25" s="1093">
        <v>-64798852</v>
      </c>
      <c r="BC25" s="1094">
        <v>7544</v>
      </c>
      <c r="BD25" s="1094">
        <v>47077111</v>
      </c>
      <c r="BE25" s="1094"/>
      <c r="BF25" s="502">
        <v>5</v>
      </c>
      <c r="BG25" s="1094">
        <v>-25136</v>
      </c>
      <c r="BH25" s="1094"/>
      <c r="BI25" s="1074">
        <v>104668</v>
      </c>
      <c r="BJ25" s="1074">
        <v>-16020727863</v>
      </c>
      <c r="BK25" s="1110"/>
      <c r="BL25" s="1110"/>
      <c r="BM25" s="1110"/>
      <c r="BN25" s="1110"/>
      <c r="BO25" s="1110"/>
      <c r="BP25" s="1110"/>
      <c r="BQ25" s="1110"/>
      <c r="BR25" s="1110"/>
      <c r="BS25" s="1110"/>
      <c r="BT25" s="1110"/>
      <c r="BU25" s="1110"/>
      <c r="BV25" s="1110"/>
      <c r="BW25" s="1099"/>
      <c r="BX25" s="1110"/>
      <c r="BY25" s="1110"/>
      <c r="BZ25" s="1104"/>
      <c r="CA25" s="1104"/>
      <c r="CB25" s="1104"/>
      <c r="CC25" s="1104"/>
      <c r="CD25" s="1104"/>
      <c r="CE25" s="1104"/>
      <c r="CF25" s="1104"/>
      <c r="CG25" s="1104"/>
      <c r="CH25" s="1104"/>
      <c r="CI25" s="1104"/>
      <c r="CJ25" s="1104"/>
      <c r="CK25" s="1104"/>
      <c r="CL25" s="1104"/>
      <c r="CM25" s="1104"/>
      <c r="CN25" s="1104"/>
      <c r="CO25" s="1104"/>
      <c r="CP25" s="1104"/>
      <c r="CQ25" s="1104"/>
      <c r="CR25" s="1104"/>
      <c r="CS25" s="1104"/>
      <c r="CT25" s="1104"/>
      <c r="CU25" s="1104"/>
      <c r="CV25" s="1104"/>
      <c r="CW25" s="1104"/>
      <c r="CX25" s="1104"/>
      <c r="CY25" s="1104"/>
      <c r="CZ25" s="1104"/>
      <c r="DA25" s="1104"/>
      <c r="DB25" s="1104"/>
      <c r="DC25" s="1104"/>
      <c r="DD25" s="1104"/>
      <c r="DE25" s="1104"/>
      <c r="DF25" s="1104"/>
      <c r="DG25" s="1104"/>
      <c r="DH25" s="1104"/>
      <c r="DI25" s="1104"/>
      <c r="DJ25" s="1104"/>
      <c r="DK25" s="1104"/>
      <c r="DL25" s="1104"/>
      <c r="DM25" s="1104"/>
      <c r="DN25" s="1104"/>
      <c r="DO25" s="1104"/>
      <c r="DP25" s="1104"/>
      <c r="DQ25" s="1104"/>
      <c r="DR25" s="1104"/>
      <c r="DS25" s="1104"/>
      <c r="DT25" s="1104"/>
      <c r="DU25" s="1104"/>
      <c r="DV25" s="1104"/>
      <c r="DW25" s="1104"/>
      <c r="DX25" s="1104"/>
      <c r="DY25" s="1104"/>
      <c r="DZ25" s="1104"/>
      <c r="EA25" s="1104"/>
      <c r="EB25" s="1104"/>
      <c r="EC25" s="1104"/>
      <c r="ED25" s="1104"/>
      <c r="EE25" s="1104"/>
      <c r="EF25" s="1104"/>
      <c r="EG25" s="1104"/>
      <c r="EH25" s="1104"/>
      <c r="EI25" s="1104"/>
      <c r="EJ25" s="1104"/>
      <c r="EK25" s="1104"/>
      <c r="EL25" s="1104"/>
      <c r="EM25" s="1104"/>
      <c r="EN25" s="1104"/>
      <c r="EO25" s="1104"/>
      <c r="EP25" s="1104"/>
      <c r="EQ25" s="1104"/>
      <c r="ER25" s="1104"/>
      <c r="ES25" s="1104"/>
      <c r="ET25" s="1104"/>
      <c r="EU25" s="1104"/>
      <c r="EV25" s="1104"/>
      <c r="EW25" s="1104"/>
      <c r="EX25" s="1104"/>
      <c r="EY25" s="1104"/>
      <c r="EZ25" s="1104"/>
      <c r="FA25" s="1104"/>
      <c r="FB25" s="1104"/>
      <c r="FC25" s="1104"/>
      <c r="FD25" s="1104"/>
      <c r="FE25" s="1104"/>
      <c r="FF25" s="1104"/>
      <c r="FG25" s="1104"/>
      <c r="FH25" s="1104"/>
      <c r="FI25" s="1104"/>
      <c r="FJ25" s="1104"/>
      <c r="FK25" s="1104"/>
      <c r="FL25" s="1104"/>
      <c r="FM25" s="1104"/>
      <c r="FN25" s="1104"/>
      <c r="FO25" s="1104"/>
      <c r="FP25" s="1104"/>
      <c r="FQ25" s="1104"/>
      <c r="FR25" s="1104"/>
      <c r="FS25" s="1104"/>
      <c r="FT25" s="1104"/>
      <c r="FU25" s="1104"/>
      <c r="FV25" s="1104"/>
      <c r="FW25" s="1104"/>
      <c r="FX25" s="1104"/>
      <c r="FY25" s="1104"/>
      <c r="FZ25" s="1104"/>
      <c r="GA25" s="1104"/>
      <c r="GB25" s="1104"/>
      <c r="GC25" s="1104"/>
      <c r="GD25" s="1104"/>
      <c r="GE25" s="1104"/>
      <c r="GF25" s="1104"/>
      <c r="GG25" s="1104"/>
      <c r="GH25" s="1104"/>
      <c r="GI25" s="1104"/>
      <c r="GJ25" s="1104"/>
      <c r="GK25" s="1104"/>
      <c r="GL25" s="1104"/>
      <c r="GM25" s="1104"/>
      <c r="GN25" s="1104"/>
      <c r="GO25" s="1104"/>
      <c r="GP25" s="1104"/>
      <c r="GQ25" s="1104"/>
      <c r="GR25" s="1104"/>
      <c r="GS25" s="1104"/>
      <c r="GT25" s="1104"/>
      <c r="GU25" s="1104"/>
      <c r="GV25" s="1104"/>
      <c r="GW25" s="1104"/>
      <c r="GX25" s="1104"/>
      <c r="GY25" s="1104"/>
      <c r="GZ25" s="1104"/>
      <c r="HA25" s="1104"/>
      <c r="HB25" s="1104"/>
      <c r="HC25" s="1104"/>
      <c r="HD25" s="1104"/>
      <c r="HE25" s="1104"/>
      <c r="HF25" s="1104"/>
      <c r="HG25" s="1104"/>
      <c r="HH25" s="1104"/>
      <c r="HI25" s="1104"/>
      <c r="HJ25" s="1104"/>
      <c r="HK25" s="1104"/>
      <c r="HL25" s="1104"/>
      <c r="HM25" s="1104"/>
      <c r="HN25" s="1104"/>
      <c r="HO25" s="1104"/>
      <c r="HP25" s="1104"/>
      <c r="HQ25" s="1104"/>
      <c r="HR25" s="1104"/>
      <c r="HS25" s="1104"/>
      <c r="HT25" s="1104"/>
      <c r="HU25" s="1104"/>
      <c r="HV25" s="1104"/>
      <c r="HW25" s="1104"/>
      <c r="HX25" s="1104"/>
      <c r="HY25" s="1104"/>
      <c r="HZ25" s="1104"/>
      <c r="IA25" s="1104"/>
      <c r="IB25" s="1104"/>
      <c r="IC25" s="1104"/>
      <c r="ID25" s="1104"/>
      <c r="IE25" s="1104"/>
      <c r="IF25" s="1104"/>
      <c r="IG25" s="1104"/>
      <c r="IH25" s="1104"/>
      <c r="II25" s="1104"/>
      <c r="IJ25" s="1104"/>
      <c r="IK25" s="1104"/>
      <c r="IL25" s="1104"/>
      <c r="IM25" s="1104"/>
      <c r="IN25" s="1104"/>
      <c r="IO25" s="1104"/>
      <c r="IP25" s="1104"/>
      <c r="IQ25" s="1104"/>
      <c r="IR25" s="1104"/>
      <c r="IS25" s="1104"/>
      <c r="IT25" s="1104"/>
      <c r="IU25" s="1104"/>
      <c r="IV25" s="1104"/>
      <c r="IW25" s="1104"/>
      <c r="IX25" s="1104"/>
      <c r="IY25" s="1104"/>
      <c r="IZ25" s="1104"/>
      <c r="JA25" s="1104"/>
      <c r="JB25" s="1104"/>
      <c r="JC25" s="1104"/>
      <c r="JD25" s="1104"/>
      <c r="JE25" s="1104"/>
      <c r="JF25" s="1104"/>
      <c r="JG25" s="1104"/>
      <c r="JH25" s="1104"/>
      <c r="JI25" s="1104"/>
      <c r="JJ25" s="1105"/>
    </row>
    <row r="26" spans="1:270" s="1091" customFormat="1" ht="14.25" customHeight="1">
      <c r="A26" s="1106" t="s">
        <v>234</v>
      </c>
      <c r="B26" s="1094">
        <v>0</v>
      </c>
      <c r="C26" s="1094">
        <v>0</v>
      </c>
      <c r="D26" s="1094"/>
      <c r="E26" s="1094" t="s">
        <v>456</v>
      </c>
      <c r="F26" s="1094" t="s">
        <v>456</v>
      </c>
      <c r="G26" s="1094"/>
      <c r="H26" s="1094">
        <v>0</v>
      </c>
      <c r="I26" s="1094">
        <v>0</v>
      </c>
      <c r="J26" s="1094"/>
      <c r="K26" s="1094" t="s">
        <v>456</v>
      </c>
      <c r="L26" s="1094" t="s">
        <v>456</v>
      </c>
      <c r="M26" s="1094"/>
      <c r="N26" s="1094">
        <v>6</v>
      </c>
      <c r="O26" s="1094">
        <v>167944</v>
      </c>
      <c r="P26" s="1094"/>
      <c r="Q26" s="1094" t="s">
        <v>456</v>
      </c>
      <c r="R26" s="1094" t="s">
        <v>456</v>
      </c>
      <c r="S26" s="1094"/>
      <c r="T26" s="1094">
        <v>0</v>
      </c>
      <c r="U26" s="1094">
        <v>0</v>
      </c>
      <c r="V26" s="1094"/>
      <c r="W26" s="1094">
        <v>0</v>
      </c>
      <c r="X26" s="1094">
        <v>0</v>
      </c>
      <c r="Y26" s="1094"/>
      <c r="Z26" s="1094" t="s">
        <v>456</v>
      </c>
      <c r="AA26" s="1094" t="s">
        <v>456</v>
      </c>
      <c r="AB26" s="1094"/>
      <c r="AC26" s="1094" t="s">
        <v>456</v>
      </c>
      <c r="AD26" s="1094" t="s">
        <v>456</v>
      </c>
      <c r="AE26" s="1094"/>
      <c r="AF26" s="1094">
        <v>0</v>
      </c>
      <c r="AG26" s="1094">
        <v>0</v>
      </c>
      <c r="AH26" s="1094"/>
      <c r="AI26" s="1094" t="s">
        <v>456</v>
      </c>
      <c r="AJ26" s="1094" t="s">
        <v>456</v>
      </c>
      <c r="AK26" s="1094"/>
      <c r="AL26" s="1094">
        <v>3</v>
      </c>
      <c r="AM26" s="1094">
        <v>12832</v>
      </c>
      <c r="AN26" s="1094"/>
      <c r="AO26" s="1094" t="s">
        <v>456</v>
      </c>
      <c r="AP26" s="1094" t="s">
        <v>456</v>
      </c>
      <c r="AQ26" s="1094"/>
      <c r="AR26" s="1094" t="s">
        <v>456</v>
      </c>
      <c r="AS26" s="1094" t="s">
        <v>456</v>
      </c>
      <c r="AT26" s="1094"/>
      <c r="AU26" s="1094">
        <v>0</v>
      </c>
      <c r="AV26" s="1094">
        <v>0</v>
      </c>
      <c r="AW26" s="1094"/>
      <c r="AX26" s="1094">
        <v>0</v>
      </c>
      <c r="AY26" s="1093">
        <v>0</v>
      </c>
      <c r="AZ26" s="1093"/>
      <c r="BA26" s="1093">
        <v>0</v>
      </c>
      <c r="BB26" s="1093">
        <v>0</v>
      </c>
      <c r="BC26" s="1094">
        <v>0</v>
      </c>
      <c r="BD26" s="1094">
        <v>0</v>
      </c>
      <c r="BE26" s="1094"/>
      <c r="BF26" s="502">
        <v>0</v>
      </c>
      <c r="BG26" s="1094">
        <v>0</v>
      </c>
      <c r="BH26" s="1094"/>
      <c r="BI26" s="1074">
        <v>22</v>
      </c>
      <c r="BJ26" s="1074">
        <v>2296536</v>
      </c>
      <c r="BK26" s="1110"/>
      <c r="BL26" s="1110"/>
      <c r="BM26" s="1110"/>
      <c r="BN26" s="1110"/>
      <c r="BO26" s="1110"/>
      <c r="BP26" s="1110"/>
      <c r="BQ26" s="1110"/>
      <c r="BR26" s="1110"/>
      <c r="BS26" s="1110"/>
      <c r="BT26" s="1110"/>
      <c r="BU26" s="1110"/>
      <c r="BV26" s="1110"/>
      <c r="BW26" s="1099"/>
      <c r="BX26" s="1110"/>
      <c r="BY26" s="1110"/>
      <c r="BZ26" s="1104"/>
      <c r="CA26" s="1104"/>
      <c r="CB26" s="1104"/>
      <c r="CC26" s="1104"/>
      <c r="CD26" s="1104"/>
      <c r="CE26" s="1104"/>
      <c r="CF26" s="1104"/>
      <c r="CG26" s="1104"/>
      <c r="CH26" s="1104"/>
      <c r="CI26" s="1104"/>
      <c r="CJ26" s="1104"/>
      <c r="CK26" s="1104"/>
      <c r="CL26" s="1104"/>
      <c r="CM26" s="1104"/>
      <c r="CN26" s="1104"/>
      <c r="CO26" s="1104"/>
      <c r="CP26" s="1104"/>
      <c r="CQ26" s="1104"/>
      <c r="CR26" s="1104"/>
      <c r="CS26" s="1104"/>
      <c r="CT26" s="1104"/>
      <c r="CU26" s="1104"/>
      <c r="CV26" s="1104"/>
      <c r="CW26" s="1104"/>
      <c r="CX26" s="1104"/>
      <c r="CY26" s="1104"/>
      <c r="CZ26" s="1104"/>
      <c r="DA26" s="1104"/>
      <c r="DB26" s="1104"/>
      <c r="DC26" s="1104"/>
      <c r="DD26" s="1104"/>
      <c r="DE26" s="1104"/>
      <c r="DF26" s="1104"/>
      <c r="DG26" s="1104"/>
      <c r="DH26" s="1104"/>
      <c r="DI26" s="1104"/>
      <c r="DJ26" s="1104"/>
      <c r="DK26" s="1104"/>
      <c r="DL26" s="1104"/>
      <c r="DM26" s="1104"/>
      <c r="DN26" s="1104"/>
      <c r="DO26" s="1104"/>
      <c r="DP26" s="1104"/>
      <c r="DQ26" s="1104"/>
      <c r="DR26" s="1104"/>
      <c r="DS26" s="1104"/>
      <c r="DT26" s="1104"/>
      <c r="DU26" s="1104"/>
      <c r="DV26" s="1104"/>
      <c r="DW26" s="1104"/>
      <c r="DX26" s="1104"/>
      <c r="DY26" s="1104"/>
      <c r="DZ26" s="1104"/>
      <c r="EA26" s="1104"/>
      <c r="EB26" s="1104"/>
      <c r="EC26" s="1104"/>
      <c r="ED26" s="1104"/>
      <c r="EE26" s="1104"/>
      <c r="EF26" s="1104"/>
      <c r="EG26" s="1104"/>
      <c r="EH26" s="1104"/>
      <c r="EI26" s="1104"/>
      <c r="EJ26" s="1104"/>
      <c r="EK26" s="1104"/>
      <c r="EL26" s="1104"/>
      <c r="EM26" s="1104"/>
      <c r="EN26" s="1104"/>
      <c r="EO26" s="1104"/>
      <c r="EP26" s="1104"/>
      <c r="EQ26" s="1104"/>
      <c r="ER26" s="1104"/>
      <c r="ES26" s="1104"/>
      <c r="ET26" s="1104"/>
      <c r="EU26" s="1104"/>
      <c r="EV26" s="1104"/>
      <c r="EW26" s="1104"/>
      <c r="EX26" s="1104"/>
      <c r="EY26" s="1104"/>
      <c r="EZ26" s="1104"/>
      <c r="FA26" s="1104"/>
      <c r="FB26" s="1104"/>
      <c r="FC26" s="1104"/>
      <c r="FD26" s="1104"/>
      <c r="FE26" s="1104"/>
      <c r="FF26" s="1104"/>
      <c r="FG26" s="1104"/>
      <c r="FH26" s="1104"/>
      <c r="FI26" s="1104"/>
      <c r="FJ26" s="1104"/>
      <c r="FK26" s="1104"/>
      <c r="FL26" s="1104"/>
      <c r="FM26" s="1104"/>
      <c r="FN26" s="1104"/>
      <c r="FO26" s="1104"/>
      <c r="FP26" s="1104"/>
      <c r="FQ26" s="1104"/>
      <c r="FR26" s="1104"/>
      <c r="FS26" s="1104"/>
      <c r="FT26" s="1104"/>
      <c r="FU26" s="1104"/>
      <c r="FV26" s="1104"/>
      <c r="FW26" s="1104"/>
      <c r="FX26" s="1104"/>
      <c r="FY26" s="1104"/>
      <c r="FZ26" s="1104"/>
      <c r="GA26" s="1104"/>
      <c r="GB26" s="1104"/>
      <c r="GC26" s="1104"/>
      <c r="GD26" s="1104"/>
      <c r="GE26" s="1104"/>
      <c r="GF26" s="1104"/>
      <c r="GG26" s="1104"/>
      <c r="GH26" s="1104"/>
      <c r="GI26" s="1104"/>
      <c r="GJ26" s="1104"/>
      <c r="GK26" s="1104"/>
      <c r="GL26" s="1104"/>
      <c r="GM26" s="1104"/>
      <c r="GN26" s="1104"/>
      <c r="GO26" s="1104"/>
      <c r="GP26" s="1104"/>
      <c r="GQ26" s="1104"/>
      <c r="GR26" s="1104"/>
      <c r="GS26" s="1104"/>
      <c r="GT26" s="1104"/>
      <c r="GU26" s="1104"/>
      <c r="GV26" s="1104"/>
      <c r="GW26" s="1104"/>
      <c r="GX26" s="1104"/>
      <c r="GY26" s="1104"/>
      <c r="GZ26" s="1104"/>
      <c r="HA26" s="1104"/>
      <c r="HB26" s="1104"/>
      <c r="HC26" s="1104"/>
      <c r="HD26" s="1104"/>
      <c r="HE26" s="1104"/>
      <c r="HF26" s="1104"/>
      <c r="HG26" s="1104"/>
      <c r="HH26" s="1104"/>
      <c r="HI26" s="1104"/>
      <c r="HJ26" s="1104"/>
      <c r="HK26" s="1104"/>
      <c r="HL26" s="1104"/>
      <c r="HM26" s="1104"/>
      <c r="HN26" s="1104"/>
      <c r="HO26" s="1104"/>
      <c r="HP26" s="1104"/>
      <c r="HQ26" s="1104"/>
      <c r="HR26" s="1104"/>
      <c r="HS26" s="1104"/>
      <c r="HT26" s="1104"/>
      <c r="HU26" s="1104"/>
      <c r="HV26" s="1104"/>
      <c r="HW26" s="1104"/>
      <c r="HX26" s="1104"/>
      <c r="HY26" s="1104"/>
      <c r="HZ26" s="1104"/>
      <c r="IA26" s="1104"/>
      <c r="IB26" s="1104"/>
      <c r="IC26" s="1104"/>
      <c r="ID26" s="1104"/>
      <c r="IE26" s="1104"/>
      <c r="IF26" s="1104"/>
      <c r="IG26" s="1104"/>
      <c r="IH26" s="1104"/>
      <c r="II26" s="1104"/>
      <c r="IJ26" s="1104"/>
      <c r="IK26" s="1104"/>
      <c r="IL26" s="1104"/>
      <c r="IM26" s="1104"/>
      <c r="IN26" s="1104"/>
      <c r="IO26" s="1104"/>
      <c r="IP26" s="1104"/>
      <c r="IQ26" s="1104"/>
      <c r="IR26" s="1104"/>
      <c r="IS26" s="1104"/>
      <c r="IT26" s="1104"/>
      <c r="IU26" s="1104"/>
      <c r="IV26" s="1104"/>
      <c r="IW26" s="1104"/>
      <c r="IX26" s="1104"/>
      <c r="IY26" s="1104"/>
      <c r="IZ26" s="1104"/>
      <c r="JA26" s="1104"/>
      <c r="JB26" s="1104"/>
      <c r="JC26" s="1104"/>
      <c r="JD26" s="1104"/>
      <c r="JE26" s="1104"/>
      <c r="JF26" s="1104"/>
      <c r="JG26" s="1104"/>
      <c r="JH26" s="1104"/>
      <c r="JI26" s="1104"/>
      <c r="JJ26" s="1105"/>
    </row>
    <row r="27" spans="1:270" s="1091" customFormat="1" ht="14.25" customHeight="1">
      <c r="A27" s="1106" t="s">
        <v>211</v>
      </c>
      <c r="B27" s="1094">
        <v>724</v>
      </c>
      <c r="C27" s="1094">
        <v>-9240095</v>
      </c>
      <c r="D27" s="1094"/>
      <c r="E27" s="1094">
        <v>255</v>
      </c>
      <c r="F27" s="1094">
        <v>-56995192</v>
      </c>
      <c r="G27" s="1094"/>
      <c r="H27" s="1094">
        <v>259</v>
      </c>
      <c r="I27" s="1094">
        <v>-2643677696</v>
      </c>
      <c r="J27" s="1094"/>
      <c r="K27" s="1094">
        <v>7788</v>
      </c>
      <c r="L27" s="1094">
        <v>488786363</v>
      </c>
      <c r="M27" s="1094"/>
      <c r="N27" s="1094">
        <v>8165</v>
      </c>
      <c r="O27" s="1094">
        <v>-2130605448</v>
      </c>
      <c r="P27" s="1094"/>
      <c r="Q27" s="1094">
        <v>10206</v>
      </c>
      <c r="R27" s="1094">
        <v>1151485736</v>
      </c>
      <c r="S27" s="1094"/>
      <c r="T27" s="1094">
        <v>9493</v>
      </c>
      <c r="U27" s="1094">
        <v>2748231473</v>
      </c>
      <c r="V27" s="1094"/>
      <c r="W27" s="1094">
        <v>4869</v>
      </c>
      <c r="X27" s="1094">
        <v>-68708709</v>
      </c>
      <c r="Y27" s="1094"/>
      <c r="Z27" s="1094">
        <v>3066</v>
      </c>
      <c r="AA27" s="1094">
        <v>201153539</v>
      </c>
      <c r="AB27" s="1094"/>
      <c r="AC27" s="1094">
        <v>6494</v>
      </c>
      <c r="AD27" s="1094">
        <v>-13602159626</v>
      </c>
      <c r="AE27" s="1094"/>
      <c r="AF27" s="1094">
        <v>23711</v>
      </c>
      <c r="AG27" s="1094">
        <v>-969470894</v>
      </c>
      <c r="AH27" s="1094"/>
      <c r="AI27" s="1094">
        <v>12988</v>
      </c>
      <c r="AJ27" s="1094">
        <v>531992327</v>
      </c>
      <c r="AK27" s="1094"/>
      <c r="AL27" s="1094">
        <v>2214</v>
      </c>
      <c r="AM27" s="1094">
        <v>-1813788590</v>
      </c>
      <c r="AN27" s="1094"/>
      <c r="AO27" s="1094">
        <v>3435</v>
      </c>
      <c r="AP27" s="1094">
        <v>11967063</v>
      </c>
      <c r="AQ27" s="1094"/>
      <c r="AR27" s="95">
        <v>565</v>
      </c>
      <c r="AS27" s="1094">
        <v>72135313</v>
      </c>
      <c r="AT27" s="1094"/>
      <c r="AU27" s="1094">
        <v>2817</v>
      </c>
      <c r="AV27" s="1094">
        <v>121803902</v>
      </c>
      <c r="AW27" s="1094"/>
      <c r="AX27" s="1094">
        <v>2408</v>
      </c>
      <c r="AY27" s="1093">
        <v>118991429</v>
      </c>
      <c r="AZ27" s="1093"/>
      <c r="BA27" s="1093">
        <v>3640</v>
      </c>
      <c r="BB27" s="1093">
        <v>-64473330</v>
      </c>
      <c r="BC27" s="1094">
        <v>7942</v>
      </c>
      <c r="BD27" s="1094">
        <v>47174907</v>
      </c>
      <c r="BE27" s="1094"/>
      <c r="BF27" s="502">
        <v>5</v>
      </c>
      <c r="BG27" s="1094">
        <v>-25136</v>
      </c>
      <c r="BH27" s="1094"/>
      <c r="BI27" s="1074">
        <v>111044</v>
      </c>
      <c r="BJ27" s="1074">
        <v>-15865422664</v>
      </c>
      <c r="BK27" s="1110"/>
      <c r="BL27" s="1110"/>
      <c r="BM27" s="1110"/>
      <c r="BN27" s="1110"/>
      <c r="BO27" s="1110"/>
      <c r="BP27" s="1110"/>
      <c r="BQ27" s="1110"/>
      <c r="BR27" s="1110"/>
      <c r="BS27" s="1110"/>
      <c r="BT27" s="1110"/>
      <c r="BU27" s="1110"/>
      <c r="BV27" s="1110"/>
      <c r="BW27" s="1099"/>
      <c r="BX27" s="1110"/>
      <c r="BY27" s="1110"/>
      <c r="BZ27" s="1104"/>
      <c r="CA27" s="1104"/>
      <c r="CB27" s="1104"/>
      <c r="CC27" s="1104"/>
      <c r="CD27" s="1104"/>
      <c r="CE27" s="1104"/>
      <c r="CF27" s="1104"/>
      <c r="CG27" s="1104"/>
      <c r="CH27" s="1104"/>
      <c r="CI27" s="1104"/>
      <c r="CJ27" s="1104"/>
      <c r="CK27" s="1104"/>
      <c r="CL27" s="1104"/>
      <c r="CM27" s="1104"/>
      <c r="CN27" s="1104"/>
      <c r="CO27" s="1104"/>
      <c r="CP27" s="1104"/>
      <c r="CQ27" s="1104"/>
      <c r="CR27" s="1104"/>
      <c r="CS27" s="1104"/>
      <c r="CT27" s="1104"/>
      <c r="CU27" s="1104"/>
      <c r="CV27" s="1104"/>
      <c r="CW27" s="1104"/>
      <c r="CX27" s="1104"/>
      <c r="CY27" s="1104"/>
      <c r="CZ27" s="1104"/>
      <c r="DA27" s="1104"/>
      <c r="DB27" s="1104"/>
      <c r="DC27" s="1104"/>
      <c r="DD27" s="1104"/>
      <c r="DE27" s="1104"/>
      <c r="DF27" s="1104"/>
      <c r="DG27" s="1104"/>
      <c r="DH27" s="1104"/>
      <c r="DI27" s="1104"/>
      <c r="DJ27" s="1104"/>
      <c r="DK27" s="1104"/>
      <c r="DL27" s="1104"/>
      <c r="DM27" s="1104"/>
      <c r="DN27" s="1104"/>
      <c r="DO27" s="1104"/>
      <c r="DP27" s="1104"/>
      <c r="DQ27" s="1104"/>
      <c r="DR27" s="1104"/>
      <c r="DS27" s="1104"/>
      <c r="DT27" s="1104"/>
      <c r="DU27" s="1104"/>
      <c r="DV27" s="1104"/>
      <c r="DW27" s="1104"/>
      <c r="DX27" s="1104"/>
      <c r="DY27" s="1104"/>
      <c r="DZ27" s="1104"/>
      <c r="EA27" s="1104"/>
      <c r="EB27" s="1104"/>
      <c r="EC27" s="1104"/>
      <c r="ED27" s="1104"/>
      <c r="EE27" s="1104"/>
      <c r="EF27" s="1104"/>
      <c r="EG27" s="1104"/>
      <c r="EH27" s="1104"/>
      <c r="EI27" s="1104"/>
      <c r="EJ27" s="1104"/>
      <c r="EK27" s="1104"/>
      <c r="EL27" s="1104"/>
      <c r="EM27" s="1104"/>
      <c r="EN27" s="1104"/>
      <c r="EO27" s="1104"/>
      <c r="EP27" s="1104"/>
      <c r="EQ27" s="1104"/>
      <c r="ER27" s="1104"/>
      <c r="ES27" s="1104"/>
      <c r="ET27" s="1104"/>
      <c r="EU27" s="1104"/>
      <c r="EV27" s="1104"/>
      <c r="EW27" s="1104"/>
      <c r="EX27" s="1104"/>
      <c r="EY27" s="1104"/>
      <c r="EZ27" s="1104"/>
      <c r="FA27" s="1104"/>
      <c r="FB27" s="1104"/>
      <c r="FC27" s="1104"/>
      <c r="FD27" s="1104"/>
      <c r="FE27" s="1104"/>
      <c r="FF27" s="1104"/>
      <c r="FG27" s="1104"/>
      <c r="FH27" s="1104"/>
      <c r="FI27" s="1104"/>
      <c r="FJ27" s="1104"/>
      <c r="FK27" s="1104"/>
      <c r="FL27" s="1104"/>
      <c r="FM27" s="1104"/>
      <c r="FN27" s="1104"/>
      <c r="FO27" s="1104"/>
      <c r="FP27" s="1104"/>
      <c r="FQ27" s="1104"/>
      <c r="FR27" s="1104"/>
      <c r="FS27" s="1104"/>
      <c r="FT27" s="1104"/>
      <c r="FU27" s="1104"/>
      <c r="FV27" s="1104"/>
      <c r="FW27" s="1104"/>
      <c r="FX27" s="1104"/>
      <c r="FY27" s="1104"/>
      <c r="FZ27" s="1104"/>
      <c r="GA27" s="1104"/>
      <c r="GB27" s="1104"/>
      <c r="GC27" s="1104"/>
      <c r="GD27" s="1104"/>
      <c r="GE27" s="1104"/>
      <c r="GF27" s="1104"/>
      <c r="GG27" s="1104"/>
      <c r="GH27" s="1104"/>
      <c r="GI27" s="1104"/>
      <c r="GJ27" s="1104"/>
      <c r="GK27" s="1104"/>
      <c r="GL27" s="1104"/>
      <c r="GM27" s="1104"/>
      <c r="GN27" s="1104"/>
      <c r="GO27" s="1104"/>
      <c r="GP27" s="1104"/>
      <c r="GQ27" s="1104"/>
      <c r="GR27" s="1104"/>
      <c r="GS27" s="1104"/>
      <c r="GT27" s="1104"/>
      <c r="GU27" s="1104"/>
      <c r="GV27" s="1104"/>
      <c r="GW27" s="1104"/>
      <c r="GX27" s="1104"/>
      <c r="GY27" s="1104"/>
      <c r="GZ27" s="1104"/>
      <c r="HA27" s="1104"/>
      <c r="HB27" s="1104"/>
      <c r="HC27" s="1104"/>
      <c r="HD27" s="1104"/>
      <c r="HE27" s="1104"/>
      <c r="HF27" s="1104"/>
      <c r="HG27" s="1104"/>
      <c r="HH27" s="1104"/>
      <c r="HI27" s="1104"/>
      <c r="HJ27" s="1104"/>
      <c r="HK27" s="1104"/>
      <c r="HL27" s="1104"/>
      <c r="HM27" s="1104"/>
      <c r="HN27" s="1104"/>
      <c r="HO27" s="1104"/>
      <c r="HP27" s="1104"/>
      <c r="HQ27" s="1104"/>
      <c r="HR27" s="1104"/>
      <c r="HS27" s="1104"/>
      <c r="HT27" s="1104"/>
      <c r="HU27" s="1104"/>
      <c r="HV27" s="1104"/>
      <c r="HW27" s="1104"/>
      <c r="HX27" s="1104"/>
      <c r="HY27" s="1104"/>
      <c r="HZ27" s="1104"/>
      <c r="IA27" s="1104"/>
      <c r="IB27" s="1104"/>
      <c r="IC27" s="1104"/>
      <c r="ID27" s="1104"/>
      <c r="IE27" s="1104"/>
      <c r="IF27" s="1104"/>
      <c r="IG27" s="1104"/>
      <c r="IH27" s="1104"/>
      <c r="II27" s="1104"/>
      <c r="IJ27" s="1104"/>
      <c r="IK27" s="1104"/>
      <c r="IL27" s="1104"/>
      <c r="IM27" s="1104"/>
      <c r="IN27" s="1104"/>
      <c r="IO27" s="1104"/>
      <c r="IP27" s="1104"/>
      <c r="IQ27" s="1104"/>
      <c r="IR27" s="1104"/>
      <c r="IS27" s="1104"/>
      <c r="IT27" s="1104"/>
      <c r="IU27" s="1104"/>
      <c r="IV27" s="1104"/>
      <c r="IW27" s="1104"/>
      <c r="IX27" s="1104"/>
      <c r="IY27" s="1104"/>
      <c r="IZ27" s="1104"/>
      <c r="JA27" s="1104"/>
      <c r="JB27" s="1104"/>
      <c r="JC27" s="1104"/>
      <c r="JD27" s="1104"/>
      <c r="JE27" s="1104"/>
      <c r="JF27" s="1104"/>
      <c r="JG27" s="1104"/>
      <c r="JH27" s="1104"/>
      <c r="JI27" s="1104"/>
      <c r="JJ27" s="1105"/>
    </row>
    <row r="28" spans="1:270" s="1091" customFormat="1" ht="14.25" customHeight="1">
      <c r="A28" s="1106" t="s">
        <v>235</v>
      </c>
      <c r="B28" s="1094">
        <v>376</v>
      </c>
      <c r="C28" s="1094">
        <v>1812142</v>
      </c>
      <c r="D28" s="1094"/>
      <c r="E28" s="1094">
        <v>123</v>
      </c>
      <c r="F28" s="1094">
        <v>5709372</v>
      </c>
      <c r="G28" s="1094"/>
      <c r="H28" s="1094">
        <v>130</v>
      </c>
      <c r="I28" s="1094">
        <v>23924197</v>
      </c>
      <c r="J28" s="1094"/>
      <c r="K28" s="1094">
        <v>5579</v>
      </c>
      <c r="L28" s="1094">
        <v>55913421</v>
      </c>
      <c r="M28" s="1094"/>
      <c r="N28" s="1094">
        <v>4568</v>
      </c>
      <c r="O28" s="1094">
        <v>333564824</v>
      </c>
      <c r="P28" s="1094"/>
      <c r="Q28" s="1094">
        <v>6444</v>
      </c>
      <c r="R28" s="1094">
        <v>151026474</v>
      </c>
      <c r="S28" s="1094"/>
      <c r="T28" s="1094">
        <v>6266</v>
      </c>
      <c r="U28" s="1094">
        <v>280561820</v>
      </c>
      <c r="V28" s="1094"/>
      <c r="W28" s="1094">
        <v>3342</v>
      </c>
      <c r="X28" s="1094">
        <v>22389653</v>
      </c>
      <c r="Y28" s="1094"/>
      <c r="Z28" s="1094">
        <v>1719</v>
      </c>
      <c r="AA28" s="1094">
        <v>125855088</v>
      </c>
      <c r="AB28" s="1094"/>
      <c r="AC28" s="1094">
        <v>3530</v>
      </c>
      <c r="AD28" s="1094">
        <v>289729154</v>
      </c>
      <c r="AE28" s="1094"/>
      <c r="AF28" s="1094">
        <v>10414</v>
      </c>
      <c r="AG28" s="1094">
        <v>84640616</v>
      </c>
      <c r="AH28" s="1094"/>
      <c r="AI28" s="1094">
        <v>8589</v>
      </c>
      <c r="AJ28" s="1094">
        <v>151026280</v>
      </c>
      <c r="AK28" s="1094"/>
      <c r="AL28" s="1094">
        <v>967</v>
      </c>
      <c r="AM28" s="1094">
        <v>19856865</v>
      </c>
      <c r="AN28" s="1094"/>
      <c r="AO28" s="1094">
        <v>2292</v>
      </c>
      <c r="AP28" s="1094">
        <v>20119669</v>
      </c>
      <c r="AQ28" s="1094"/>
      <c r="AR28" s="1094" t="s">
        <v>456</v>
      </c>
      <c r="AS28" s="1094" t="s">
        <v>456</v>
      </c>
      <c r="AT28" s="1094"/>
      <c r="AU28" s="1094">
        <v>2205</v>
      </c>
      <c r="AV28" s="1094">
        <v>20788752</v>
      </c>
      <c r="AW28" s="1094"/>
      <c r="AX28" s="1094">
        <v>1631</v>
      </c>
      <c r="AY28" s="1093">
        <v>20847710</v>
      </c>
      <c r="AZ28" s="1093"/>
      <c r="BA28" s="1093">
        <v>2474</v>
      </c>
      <c r="BB28" s="1093">
        <v>18160910</v>
      </c>
      <c r="BC28" s="1094">
        <v>5070</v>
      </c>
      <c r="BD28" s="1094">
        <v>12689501</v>
      </c>
      <c r="BE28" s="1094"/>
      <c r="BF28" s="1094" t="s">
        <v>456</v>
      </c>
      <c r="BG28" s="1094" t="s">
        <v>456</v>
      </c>
      <c r="BH28" s="1094"/>
      <c r="BI28" s="1074">
        <v>66115</v>
      </c>
      <c r="BJ28" s="1074">
        <v>1646267020</v>
      </c>
      <c r="BK28" s="1110"/>
      <c r="BL28" s="1110"/>
      <c r="BM28" s="1110"/>
      <c r="BN28" s="1110"/>
      <c r="BO28" s="1110"/>
      <c r="BP28" s="1110"/>
      <c r="BQ28" s="1110"/>
      <c r="BR28" s="1110"/>
      <c r="BS28" s="1110"/>
      <c r="BT28" s="1110"/>
      <c r="BU28" s="1110"/>
      <c r="BV28" s="1110"/>
      <c r="BW28" s="1099"/>
      <c r="BX28" s="1110"/>
      <c r="BY28" s="1110"/>
      <c r="BZ28" s="1104"/>
      <c r="CA28" s="1104"/>
      <c r="CB28" s="1104"/>
      <c r="CC28" s="1104"/>
      <c r="CD28" s="1104"/>
      <c r="CE28" s="1104"/>
      <c r="CF28" s="1104"/>
      <c r="CG28" s="1104"/>
      <c r="CH28" s="1104"/>
      <c r="CI28" s="1104"/>
      <c r="CJ28" s="1104"/>
      <c r="CK28" s="1104"/>
      <c r="CL28" s="1104"/>
      <c r="CM28" s="1104"/>
      <c r="CN28" s="1104"/>
      <c r="CO28" s="1104"/>
      <c r="CP28" s="1104"/>
      <c r="CQ28" s="1104"/>
      <c r="CR28" s="1104"/>
      <c r="CS28" s="1104"/>
      <c r="CT28" s="1104"/>
      <c r="CU28" s="1104"/>
      <c r="CV28" s="1104"/>
      <c r="CW28" s="1104"/>
      <c r="CX28" s="1104"/>
      <c r="CY28" s="1104"/>
      <c r="CZ28" s="1104"/>
      <c r="DA28" s="1104"/>
      <c r="DB28" s="1104"/>
      <c r="DC28" s="1104"/>
      <c r="DD28" s="1104"/>
      <c r="DE28" s="1104"/>
      <c r="DF28" s="1104"/>
      <c r="DG28" s="1104"/>
      <c r="DH28" s="1104"/>
      <c r="DI28" s="1104"/>
      <c r="DJ28" s="1104"/>
      <c r="DK28" s="1104"/>
      <c r="DL28" s="1104"/>
      <c r="DM28" s="1104"/>
      <c r="DN28" s="1104"/>
      <c r="DO28" s="1104"/>
      <c r="DP28" s="1104"/>
      <c r="DQ28" s="1104"/>
      <c r="DR28" s="1104"/>
      <c r="DS28" s="1104"/>
      <c r="DT28" s="1104"/>
      <c r="DU28" s="1104"/>
      <c r="DV28" s="1104"/>
      <c r="DW28" s="1104"/>
      <c r="DX28" s="1104"/>
      <c r="DY28" s="1104"/>
      <c r="DZ28" s="1104"/>
      <c r="EA28" s="1104"/>
      <c r="EB28" s="1104"/>
      <c r="EC28" s="1104"/>
      <c r="ED28" s="1104"/>
      <c r="EE28" s="1104"/>
      <c r="EF28" s="1104"/>
      <c r="EG28" s="1104"/>
      <c r="EH28" s="1104"/>
      <c r="EI28" s="1104"/>
      <c r="EJ28" s="1104"/>
      <c r="EK28" s="1104"/>
      <c r="EL28" s="1104"/>
      <c r="EM28" s="1104"/>
      <c r="EN28" s="1104"/>
      <c r="EO28" s="1104"/>
      <c r="EP28" s="1104"/>
      <c r="EQ28" s="1104"/>
      <c r="ER28" s="1104"/>
      <c r="ES28" s="1104"/>
      <c r="ET28" s="1104"/>
      <c r="EU28" s="1104"/>
      <c r="EV28" s="1104"/>
      <c r="EW28" s="1104"/>
      <c r="EX28" s="1104"/>
      <c r="EY28" s="1104"/>
      <c r="EZ28" s="1104"/>
      <c r="FA28" s="1104"/>
      <c r="FB28" s="1104"/>
      <c r="FC28" s="1104"/>
      <c r="FD28" s="1104"/>
      <c r="FE28" s="1104"/>
      <c r="FF28" s="1104"/>
      <c r="FG28" s="1104"/>
      <c r="FH28" s="1104"/>
      <c r="FI28" s="1104"/>
      <c r="FJ28" s="1104"/>
      <c r="FK28" s="1104"/>
      <c r="FL28" s="1104"/>
      <c r="FM28" s="1104"/>
      <c r="FN28" s="1104"/>
      <c r="FO28" s="1104"/>
      <c r="FP28" s="1104"/>
      <c r="FQ28" s="1104"/>
      <c r="FR28" s="1104"/>
      <c r="FS28" s="1104"/>
      <c r="FT28" s="1104"/>
      <c r="FU28" s="1104"/>
      <c r="FV28" s="1104"/>
      <c r="FW28" s="1104"/>
      <c r="FX28" s="1104"/>
      <c r="FY28" s="1104"/>
      <c r="FZ28" s="1104"/>
      <c r="GA28" s="1104"/>
      <c r="GB28" s="1104"/>
      <c r="GC28" s="1104"/>
      <c r="GD28" s="1104"/>
      <c r="GE28" s="1104"/>
      <c r="GF28" s="1104"/>
      <c r="GG28" s="1104"/>
      <c r="GH28" s="1104"/>
      <c r="GI28" s="1104"/>
      <c r="GJ28" s="1104"/>
      <c r="GK28" s="1104"/>
      <c r="GL28" s="1104"/>
      <c r="GM28" s="1104"/>
      <c r="GN28" s="1104"/>
      <c r="GO28" s="1104"/>
      <c r="GP28" s="1104"/>
      <c r="GQ28" s="1104"/>
      <c r="GR28" s="1104"/>
      <c r="GS28" s="1104"/>
      <c r="GT28" s="1104"/>
      <c r="GU28" s="1104"/>
      <c r="GV28" s="1104"/>
      <c r="GW28" s="1104"/>
      <c r="GX28" s="1104"/>
      <c r="GY28" s="1104"/>
      <c r="GZ28" s="1104"/>
      <c r="HA28" s="1104"/>
      <c r="HB28" s="1104"/>
      <c r="HC28" s="1104"/>
      <c r="HD28" s="1104"/>
      <c r="HE28" s="1104"/>
      <c r="HF28" s="1104"/>
      <c r="HG28" s="1104"/>
      <c r="HH28" s="1104"/>
      <c r="HI28" s="1104"/>
      <c r="HJ28" s="1104"/>
      <c r="HK28" s="1104"/>
      <c r="HL28" s="1104"/>
      <c r="HM28" s="1104"/>
      <c r="HN28" s="1104"/>
      <c r="HO28" s="1104"/>
      <c r="HP28" s="1104"/>
      <c r="HQ28" s="1104"/>
      <c r="HR28" s="1104"/>
      <c r="HS28" s="1104"/>
      <c r="HT28" s="1104"/>
      <c r="HU28" s="1104"/>
      <c r="HV28" s="1104"/>
      <c r="HW28" s="1104"/>
      <c r="HX28" s="1104"/>
      <c r="HY28" s="1104"/>
      <c r="HZ28" s="1104"/>
      <c r="IA28" s="1104"/>
      <c r="IB28" s="1104"/>
      <c r="IC28" s="1104"/>
      <c r="ID28" s="1104"/>
      <c r="IE28" s="1104"/>
      <c r="IF28" s="1104"/>
      <c r="IG28" s="1104"/>
      <c r="IH28" s="1104"/>
      <c r="II28" s="1104"/>
      <c r="IJ28" s="1104"/>
      <c r="IK28" s="1104"/>
      <c r="IL28" s="1104"/>
      <c r="IM28" s="1104"/>
      <c r="IN28" s="1104"/>
      <c r="IO28" s="1104"/>
      <c r="IP28" s="1104"/>
      <c r="IQ28" s="1104"/>
      <c r="IR28" s="1104"/>
      <c r="IS28" s="1104"/>
      <c r="IT28" s="1104"/>
      <c r="IU28" s="1104"/>
      <c r="IV28" s="1104"/>
      <c r="IW28" s="1104"/>
      <c r="IX28" s="1104"/>
      <c r="IY28" s="1104"/>
      <c r="IZ28" s="1104"/>
      <c r="JA28" s="1104"/>
      <c r="JB28" s="1104"/>
      <c r="JC28" s="1104"/>
      <c r="JD28" s="1104"/>
      <c r="JE28" s="1104"/>
      <c r="JF28" s="1104"/>
      <c r="JG28" s="1104"/>
      <c r="JH28" s="1104"/>
      <c r="JI28" s="1104"/>
      <c r="JJ28" s="1105"/>
    </row>
    <row r="29" spans="1:270" s="1091" customFormat="1" ht="14.25" customHeight="1">
      <c r="A29" s="1106" t="s">
        <v>236</v>
      </c>
      <c r="B29" s="1094">
        <v>724</v>
      </c>
      <c r="C29" s="1094">
        <v>2275342</v>
      </c>
      <c r="D29" s="1094"/>
      <c r="E29" s="1094">
        <v>255</v>
      </c>
      <c r="F29" s="1094">
        <v>6357617</v>
      </c>
      <c r="G29" s="1094"/>
      <c r="H29" s="1094">
        <v>259</v>
      </c>
      <c r="I29" s="1094">
        <v>51337934</v>
      </c>
      <c r="J29" s="1094"/>
      <c r="K29" s="1094">
        <v>7788</v>
      </c>
      <c r="L29" s="1094">
        <v>58881764</v>
      </c>
      <c r="M29" s="1094"/>
      <c r="N29" s="1094">
        <v>8165</v>
      </c>
      <c r="O29" s="1094">
        <v>367306838</v>
      </c>
      <c r="P29" s="1094"/>
      <c r="Q29" s="1094">
        <v>10206</v>
      </c>
      <c r="R29" s="1094">
        <v>160162349</v>
      </c>
      <c r="S29" s="1094"/>
      <c r="T29" s="1094">
        <v>9493</v>
      </c>
      <c r="U29" s="1094">
        <v>289218208</v>
      </c>
      <c r="V29" s="1094"/>
      <c r="W29" s="1094">
        <v>4868</v>
      </c>
      <c r="X29" s="1094">
        <v>25647110</v>
      </c>
      <c r="Y29" s="1094"/>
      <c r="Z29" s="1094">
        <v>3066</v>
      </c>
      <c r="AA29" s="1094">
        <v>139141616</v>
      </c>
      <c r="AB29" s="1094"/>
      <c r="AC29" s="1094">
        <v>6492</v>
      </c>
      <c r="AD29" s="1094">
        <v>378055584</v>
      </c>
      <c r="AE29" s="1094"/>
      <c r="AF29" s="1094">
        <v>23680</v>
      </c>
      <c r="AG29" s="1094">
        <v>119853271</v>
      </c>
      <c r="AH29" s="1094"/>
      <c r="AI29" s="1094">
        <v>12986</v>
      </c>
      <c r="AJ29" s="1094">
        <v>165291684</v>
      </c>
      <c r="AK29" s="1094"/>
      <c r="AL29" s="1094">
        <v>2214</v>
      </c>
      <c r="AM29" s="1094">
        <v>30820420</v>
      </c>
      <c r="AN29" s="1094"/>
      <c r="AO29" s="1094">
        <v>3435</v>
      </c>
      <c r="AP29" s="1094">
        <v>23597029</v>
      </c>
      <c r="AQ29" s="1094"/>
      <c r="AR29" s="95">
        <v>565</v>
      </c>
      <c r="AS29" s="1094">
        <v>8026309</v>
      </c>
      <c r="AT29" s="1094"/>
      <c r="AU29" s="1094">
        <v>2816</v>
      </c>
      <c r="AV29" s="1094">
        <v>25631734</v>
      </c>
      <c r="AW29" s="1094"/>
      <c r="AX29" s="1094">
        <v>2407</v>
      </c>
      <c r="AY29" s="1093">
        <v>22071123</v>
      </c>
      <c r="AZ29" s="1093"/>
      <c r="BA29" s="1093">
        <v>3639</v>
      </c>
      <c r="BB29" s="1093">
        <v>21298447</v>
      </c>
      <c r="BC29" s="1094">
        <v>7853</v>
      </c>
      <c r="BD29" s="1094">
        <v>14003751</v>
      </c>
      <c r="BE29" s="1094"/>
      <c r="BF29" s="502">
        <v>5</v>
      </c>
      <c r="BG29" s="1094">
        <v>960</v>
      </c>
      <c r="BH29" s="1094"/>
      <c r="BI29" s="1074">
        <v>110916</v>
      </c>
      <c r="BJ29" s="1074">
        <v>1908979090</v>
      </c>
      <c r="BK29" s="1110"/>
      <c r="BL29" s="1110"/>
      <c r="BM29" s="1110"/>
      <c r="BN29" s="1110"/>
      <c r="BO29" s="1110"/>
      <c r="BP29" s="1110"/>
      <c r="BQ29" s="1110"/>
      <c r="BR29" s="1110"/>
      <c r="BS29" s="1110"/>
      <c r="BT29" s="1110"/>
      <c r="BU29" s="1110"/>
      <c r="BV29" s="1110"/>
      <c r="BW29" s="1099"/>
      <c r="BX29" s="1110"/>
      <c r="BY29" s="1110"/>
      <c r="BZ29" s="1104"/>
      <c r="CA29" s="1104"/>
      <c r="CB29" s="1104"/>
      <c r="CC29" s="1104"/>
      <c r="CD29" s="1104"/>
      <c r="CE29" s="1104"/>
      <c r="CF29" s="1104"/>
      <c r="CG29" s="1104"/>
      <c r="CH29" s="1104"/>
      <c r="CI29" s="1104"/>
      <c r="CJ29" s="1104"/>
      <c r="CK29" s="1104"/>
      <c r="CL29" s="1104"/>
      <c r="CM29" s="1104"/>
      <c r="CN29" s="1104"/>
      <c r="CO29" s="1104"/>
      <c r="CP29" s="1104"/>
      <c r="CQ29" s="1104"/>
      <c r="CR29" s="1104"/>
      <c r="CS29" s="1104"/>
      <c r="CT29" s="1104"/>
      <c r="CU29" s="1104"/>
      <c r="CV29" s="1104"/>
      <c r="CW29" s="1104"/>
      <c r="CX29" s="1104"/>
      <c r="CY29" s="1104"/>
      <c r="CZ29" s="1104"/>
      <c r="DA29" s="1104"/>
      <c r="DB29" s="1104"/>
      <c r="DC29" s="1104"/>
      <c r="DD29" s="1104"/>
      <c r="DE29" s="1104"/>
      <c r="DF29" s="1104"/>
      <c r="DG29" s="1104"/>
      <c r="DH29" s="1104"/>
      <c r="DI29" s="1104"/>
      <c r="DJ29" s="1104"/>
      <c r="DK29" s="1104"/>
      <c r="DL29" s="1104"/>
      <c r="DM29" s="1104"/>
      <c r="DN29" s="1104"/>
      <c r="DO29" s="1104"/>
      <c r="DP29" s="1104"/>
      <c r="DQ29" s="1104"/>
      <c r="DR29" s="1104"/>
      <c r="DS29" s="1104"/>
      <c r="DT29" s="1104"/>
      <c r="DU29" s="1104"/>
      <c r="DV29" s="1104"/>
      <c r="DW29" s="1104"/>
      <c r="DX29" s="1104"/>
      <c r="DY29" s="1104"/>
      <c r="DZ29" s="1104"/>
      <c r="EA29" s="1104"/>
      <c r="EB29" s="1104"/>
      <c r="EC29" s="1104"/>
      <c r="ED29" s="1104"/>
      <c r="EE29" s="1104"/>
      <c r="EF29" s="1104"/>
      <c r="EG29" s="1104"/>
      <c r="EH29" s="1104"/>
      <c r="EI29" s="1104"/>
      <c r="EJ29" s="1104"/>
      <c r="EK29" s="1104"/>
      <c r="EL29" s="1104"/>
      <c r="EM29" s="1104"/>
      <c r="EN29" s="1104"/>
      <c r="EO29" s="1104"/>
      <c r="EP29" s="1104"/>
      <c r="EQ29" s="1104"/>
      <c r="ER29" s="1104"/>
      <c r="ES29" s="1104"/>
      <c r="ET29" s="1104"/>
      <c r="EU29" s="1104"/>
      <c r="EV29" s="1104"/>
      <c r="EW29" s="1104"/>
      <c r="EX29" s="1104"/>
      <c r="EY29" s="1104"/>
      <c r="EZ29" s="1104"/>
      <c r="FA29" s="1104"/>
      <c r="FB29" s="1104"/>
      <c r="FC29" s="1104"/>
      <c r="FD29" s="1104"/>
      <c r="FE29" s="1104"/>
      <c r="FF29" s="1104"/>
      <c r="FG29" s="1104"/>
      <c r="FH29" s="1104"/>
      <c r="FI29" s="1104"/>
      <c r="FJ29" s="1104"/>
      <c r="FK29" s="1104"/>
      <c r="FL29" s="1104"/>
      <c r="FM29" s="1104"/>
      <c r="FN29" s="1104"/>
      <c r="FO29" s="1104"/>
      <c r="FP29" s="1104"/>
      <c r="FQ29" s="1104"/>
      <c r="FR29" s="1104"/>
      <c r="FS29" s="1104"/>
      <c r="FT29" s="1104"/>
      <c r="FU29" s="1104"/>
      <c r="FV29" s="1104"/>
      <c r="FW29" s="1104"/>
      <c r="FX29" s="1104"/>
      <c r="FY29" s="1104"/>
      <c r="FZ29" s="1104"/>
      <c r="GA29" s="1104"/>
      <c r="GB29" s="1104"/>
      <c r="GC29" s="1104"/>
      <c r="GD29" s="1104"/>
      <c r="GE29" s="1104"/>
      <c r="GF29" s="1104"/>
      <c r="GG29" s="1104"/>
      <c r="GH29" s="1104"/>
      <c r="GI29" s="1104"/>
      <c r="GJ29" s="1104"/>
      <c r="GK29" s="1104"/>
      <c r="GL29" s="1104"/>
      <c r="GM29" s="1104"/>
      <c r="GN29" s="1104"/>
      <c r="GO29" s="1104"/>
      <c r="GP29" s="1104"/>
      <c r="GQ29" s="1104"/>
      <c r="GR29" s="1104"/>
      <c r="GS29" s="1104"/>
      <c r="GT29" s="1104"/>
      <c r="GU29" s="1104"/>
      <c r="GV29" s="1104"/>
      <c r="GW29" s="1104"/>
      <c r="GX29" s="1104"/>
      <c r="GY29" s="1104"/>
      <c r="GZ29" s="1104"/>
      <c r="HA29" s="1104"/>
      <c r="HB29" s="1104"/>
      <c r="HC29" s="1104"/>
      <c r="HD29" s="1104"/>
      <c r="HE29" s="1104"/>
      <c r="HF29" s="1104"/>
      <c r="HG29" s="1104"/>
      <c r="HH29" s="1104"/>
      <c r="HI29" s="1104"/>
      <c r="HJ29" s="1104"/>
      <c r="HK29" s="1104"/>
      <c r="HL29" s="1104"/>
      <c r="HM29" s="1104"/>
      <c r="HN29" s="1104"/>
      <c r="HO29" s="1104"/>
      <c r="HP29" s="1104"/>
      <c r="HQ29" s="1104"/>
      <c r="HR29" s="1104"/>
      <c r="HS29" s="1104"/>
      <c r="HT29" s="1104"/>
      <c r="HU29" s="1104"/>
      <c r="HV29" s="1104"/>
      <c r="HW29" s="1104"/>
      <c r="HX29" s="1104"/>
      <c r="HY29" s="1104"/>
      <c r="HZ29" s="1104"/>
      <c r="IA29" s="1104"/>
      <c r="IB29" s="1104"/>
      <c r="IC29" s="1104"/>
      <c r="ID29" s="1104"/>
      <c r="IE29" s="1104"/>
      <c r="IF29" s="1104"/>
      <c r="IG29" s="1104"/>
      <c r="IH29" s="1104"/>
      <c r="II29" s="1104"/>
      <c r="IJ29" s="1104"/>
      <c r="IK29" s="1104"/>
      <c r="IL29" s="1104"/>
      <c r="IM29" s="1104"/>
      <c r="IN29" s="1104"/>
      <c r="IO29" s="1104"/>
      <c r="IP29" s="1104"/>
      <c r="IQ29" s="1104"/>
      <c r="IR29" s="1104"/>
      <c r="IS29" s="1104"/>
      <c r="IT29" s="1104"/>
      <c r="IU29" s="1104"/>
      <c r="IV29" s="1104"/>
      <c r="IW29" s="1104"/>
      <c r="IX29" s="1104"/>
      <c r="IY29" s="1104"/>
      <c r="IZ29" s="1104"/>
      <c r="JA29" s="1104"/>
      <c r="JB29" s="1104"/>
      <c r="JC29" s="1104"/>
      <c r="JD29" s="1104"/>
      <c r="JE29" s="1104"/>
      <c r="JF29" s="1104"/>
      <c r="JG29" s="1104"/>
      <c r="JH29" s="1104"/>
      <c r="JI29" s="1104"/>
      <c r="JJ29" s="1105"/>
    </row>
    <row r="30" spans="1:270" s="1091" customFormat="1" ht="14.25" customHeight="1">
      <c r="A30" s="1106" t="s">
        <v>237</v>
      </c>
      <c r="B30" s="1094" t="s">
        <v>456</v>
      </c>
      <c r="C30" s="1094" t="s">
        <v>456</v>
      </c>
      <c r="D30" s="1094"/>
      <c r="E30" s="1094">
        <v>7</v>
      </c>
      <c r="F30" s="1094">
        <v>413653</v>
      </c>
      <c r="G30" s="1094"/>
      <c r="H30" s="1094">
        <v>9</v>
      </c>
      <c r="I30" s="1094">
        <v>14222685377</v>
      </c>
      <c r="J30" s="1094"/>
      <c r="K30" s="1094">
        <v>28</v>
      </c>
      <c r="L30" s="1094">
        <v>707787506</v>
      </c>
      <c r="M30" s="1094"/>
      <c r="N30" s="1094">
        <v>245</v>
      </c>
      <c r="O30" s="1094">
        <v>4146355390</v>
      </c>
      <c r="P30" s="1094"/>
      <c r="Q30" s="1094">
        <v>105</v>
      </c>
      <c r="R30" s="1094">
        <v>978259793</v>
      </c>
      <c r="S30" s="1094"/>
      <c r="T30" s="1094">
        <v>45</v>
      </c>
      <c r="U30" s="1094">
        <v>359764191</v>
      </c>
      <c r="V30" s="1094"/>
      <c r="W30" s="1094">
        <v>36</v>
      </c>
      <c r="X30" s="1094">
        <v>541882291</v>
      </c>
      <c r="Y30" s="1094"/>
      <c r="Z30" s="1094">
        <v>70</v>
      </c>
      <c r="AA30" s="1094">
        <v>2833686731</v>
      </c>
      <c r="AB30" s="1094"/>
      <c r="AC30" s="1094">
        <v>106</v>
      </c>
      <c r="AD30" s="1094">
        <v>3105917748</v>
      </c>
      <c r="AE30" s="1094"/>
      <c r="AF30" s="1094">
        <v>81</v>
      </c>
      <c r="AG30" s="1094">
        <v>1996397328</v>
      </c>
      <c r="AH30" s="1094"/>
      <c r="AI30" s="1094">
        <v>109</v>
      </c>
      <c r="AJ30" s="1094">
        <v>1799097978</v>
      </c>
      <c r="AK30" s="1094"/>
      <c r="AL30" s="1094">
        <v>180</v>
      </c>
      <c r="AM30" s="1094">
        <v>2751057230</v>
      </c>
      <c r="AN30" s="1094"/>
      <c r="AO30" s="1094">
        <v>25</v>
      </c>
      <c r="AP30" s="1094">
        <v>189584546</v>
      </c>
      <c r="AQ30" s="1094"/>
      <c r="AR30" s="95">
        <v>4</v>
      </c>
      <c r="AS30" s="1094">
        <v>15835683</v>
      </c>
      <c r="AT30" s="1094"/>
      <c r="AU30" s="1094">
        <v>13</v>
      </c>
      <c r="AV30" s="1094">
        <v>323442456</v>
      </c>
      <c r="AW30" s="1094"/>
      <c r="AX30" s="1094">
        <v>8</v>
      </c>
      <c r="AY30" s="1093">
        <v>111584453</v>
      </c>
      <c r="AZ30" s="1093"/>
      <c r="BA30" s="1093">
        <v>15</v>
      </c>
      <c r="BB30" s="1093">
        <v>180055009</v>
      </c>
      <c r="BC30" s="1094">
        <v>15</v>
      </c>
      <c r="BD30" s="1094">
        <v>74787848</v>
      </c>
      <c r="BE30" s="1094"/>
      <c r="BF30" s="502">
        <v>0</v>
      </c>
      <c r="BG30" s="1094">
        <v>0</v>
      </c>
      <c r="BH30" s="1094"/>
      <c r="BI30" s="1074">
        <v>1102</v>
      </c>
      <c r="BJ30" s="1074">
        <v>34338987935</v>
      </c>
      <c r="BK30" s="1110"/>
      <c r="BL30" s="1110"/>
      <c r="BM30" s="1110"/>
      <c r="BN30" s="1110"/>
      <c r="BO30" s="1110"/>
      <c r="BP30" s="1110"/>
      <c r="BQ30" s="1110"/>
      <c r="BR30" s="1110"/>
      <c r="BS30" s="1110"/>
      <c r="BT30" s="1110"/>
      <c r="BU30" s="1110"/>
      <c r="BV30" s="1110"/>
      <c r="BW30" s="1099"/>
      <c r="BX30" s="1110"/>
      <c r="BY30" s="1110"/>
      <c r="BZ30" s="1104"/>
      <c r="CA30" s="1104"/>
      <c r="CB30" s="1104"/>
      <c r="CC30" s="1104"/>
      <c r="CD30" s="1104"/>
      <c r="CE30" s="1104"/>
      <c r="CF30" s="1104"/>
      <c r="CG30" s="1104"/>
      <c r="CH30" s="1104"/>
      <c r="CI30" s="1104"/>
      <c r="CJ30" s="1104"/>
      <c r="CK30" s="1104"/>
      <c r="CL30" s="1104"/>
      <c r="CM30" s="1104"/>
      <c r="CN30" s="1104"/>
      <c r="CO30" s="1104"/>
      <c r="CP30" s="1104"/>
      <c r="CQ30" s="1104"/>
      <c r="CR30" s="1104"/>
      <c r="CS30" s="1104"/>
      <c r="CT30" s="1104"/>
      <c r="CU30" s="1104"/>
      <c r="CV30" s="1104"/>
      <c r="CW30" s="1104"/>
      <c r="CX30" s="1104"/>
      <c r="CY30" s="1104"/>
      <c r="CZ30" s="1104"/>
      <c r="DA30" s="1104"/>
      <c r="DB30" s="1104"/>
      <c r="DC30" s="1104"/>
      <c r="DD30" s="1104"/>
      <c r="DE30" s="1104"/>
      <c r="DF30" s="1104"/>
      <c r="DG30" s="1104"/>
      <c r="DH30" s="1104"/>
      <c r="DI30" s="1104"/>
      <c r="DJ30" s="1104"/>
      <c r="DK30" s="1104"/>
      <c r="DL30" s="1104"/>
      <c r="DM30" s="1104"/>
      <c r="DN30" s="1104"/>
      <c r="DO30" s="1104"/>
      <c r="DP30" s="1104"/>
      <c r="DQ30" s="1104"/>
      <c r="DR30" s="1104"/>
      <c r="DS30" s="1104"/>
      <c r="DT30" s="1104"/>
      <c r="DU30" s="1104"/>
      <c r="DV30" s="1104"/>
      <c r="DW30" s="1104"/>
      <c r="DX30" s="1104"/>
      <c r="DY30" s="1104"/>
      <c r="DZ30" s="1104"/>
      <c r="EA30" s="1104"/>
      <c r="EB30" s="1104"/>
      <c r="EC30" s="1104"/>
      <c r="ED30" s="1104"/>
      <c r="EE30" s="1104"/>
      <c r="EF30" s="1104"/>
      <c r="EG30" s="1104"/>
      <c r="EH30" s="1104"/>
      <c r="EI30" s="1104"/>
      <c r="EJ30" s="1104"/>
      <c r="EK30" s="1104"/>
      <c r="EL30" s="1104"/>
      <c r="EM30" s="1104"/>
      <c r="EN30" s="1104"/>
      <c r="EO30" s="1104"/>
      <c r="EP30" s="1104"/>
      <c r="EQ30" s="1104"/>
      <c r="ER30" s="1104"/>
      <c r="ES30" s="1104"/>
      <c r="ET30" s="1104"/>
      <c r="EU30" s="1104"/>
      <c r="EV30" s="1104"/>
      <c r="EW30" s="1104"/>
      <c r="EX30" s="1104"/>
      <c r="EY30" s="1104"/>
      <c r="EZ30" s="1104"/>
      <c r="FA30" s="1104"/>
      <c r="FB30" s="1104"/>
      <c r="FC30" s="1104"/>
      <c r="FD30" s="1104"/>
      <c r="FE30" s="1104"/>
      <c r="FF30" s="1104"/>
      <c r="FG30" s="1104"/>
      <c r="FH30" s="1104"/>
      <c r="FI30" s="1104"/>
      <c r="FJ30" s="1104"/>
      <c r="FK30" s="1104"/>
      <c r="FL30" s="1104"/>
      <c r="FM30" s="1104"/>
      <c r="FN30" s="1104"/>
      <c r="FO30" s="1104"/>
      <c r="FP30" s="1104"/>
      <c r="FQ30" s="1104"/>
      <c r="FR30" s="1104"/>
      <c r="FS30" s="1104"/>
      <c r="FT30" s="1104"/>
      <c r="FU30" s="1104"/>
      <c r="FV30" s="1104"/>
      <c r="FW30" s="1104"/>
      <c r="FX30" s="1104"/>
      <c r="FY30" s="1104"/>
      <c r="FZ30" s="1104"/>
      <c r="GA30" s="1104"/>
      <c r="GB30" s="1104"/>
      <c r="GC30" s="1104"/>
      <c r="GD30" s="1104"/>
      <c r="GE30" s="1104"/>
      <c r="GF30" s="1104"/>
      <c r="GG30" s="1104"/>
      <c r="GH30" s="1104"/>
      <c r="GI30" s="1104"/>
      <c r="GJ30" s="1104"/>
      <c r="GK30" s="1104"/>
      <c r="GL30" s="1104"/>
      <c r="GM30" s="1104"/>
      <c r="GN30" s="1104"/>
      <c r="GO30" s="1104"/>
      <c r="GP30" s="1104"/>
      <c r="GQ30" s="1104"/>
      <c r="GR30" s="1104"/>
      <c r="GS30" s="1104"/>
      <c r="GT30" s="1104"/>
      <c r="GU30" s="1104"/>
      <c r="GV30" s="1104"/>
      <c r="GW30" s="1104"/>
      <c r="GX30" s="1104"/>
      <c r="GY30" s="1104"/>
      <c r="GZ30" s="1104"/>
      <c r="HA30" s="1104"/>
      <c r="HB30" s="1104"/>
      <c r="HC30" s="1104"/>
      <c r="HD30" s="1104"/>
      <c r="HE30" s="1104"/>
      <c r="HF30" s="1104"/>
      <c r="HG30" s="1104"/>
      <c r="HH30" s="1104"/>
      <c r="HI30" s="1104"/>
      <c r="HJ30" s="1104"/>
      <c r="HK30" s="1104"/>
      <c r="HL30" s="1104"/>
      <c r="HM30" s="1104"/>
      <c r="HN30" s="1104"/>
      <c r="HO30" s="1104"/>
      <c r="HP30" s="1104"/>
      <c r="HQ30" s="1104"/>
      <c r="HR30" s="1104"/>
      <c r="HS30" s="1104"/>
      <c r="HT30" s="1104"/>
      <c r="HU30" s="1104"/>
      <c r="HV30" s="1104"/>
      <c r="HW30" s="1104"/>
      <c r="HX30" s="1104"/>
      <c r="HY30" s="1104"/>
      <c r="HZ30" s="1104"/>
      <c r="IA30" s="1104"/>
      <c r="IB30" s="1104"/>
      <c r="IC30" s="1104"/>
      <c r="ID30" s="1104"/>
      <c r="IE30" s="1104"/>
      <c r="IF30" s="1104"/>
      <c r="IG30" s="1104"/>
      <c r="IH30" s="1104"/>
      <c r="II30" s="1104"/>
      <c r="IJ30" s="1104"/>
      <c r="IK30" s="1104"/>
      <c r="IL30" s="1104"/>
      <c r="IM30" s="1104"/>
      <c r="IN30" s="1104"/>
      <c r="IO30" s="1104"/>
      <c r="IP30" s="1104"/>
      <c r="IQ30" s="1104"/>
      <c r="IR30" s="1104"/>
      <c r="IS30" s="1104"/>
      <c r="IT30" s="1104"/>
      <c r="IU30" s="1104"/>
      <c r="IV30" s="1104"/>
      <c r="IW30" s="1104"/>
      <c r="IX30" s="1104"/>
      <c r="IY30" s="1104"/>
      <c r="IZ30" s="1104"/>
      <c r="JA30" s="1104"/>
      <c r="JB30" s="1104"/>
      <c r="JC30" s="1104"/>
      <c r="JD30" s="1104"/>
      <c r="JE30" s="1104"/>
      <c r="JF30" s="1104"/>
      <c r="JG30" s="1104"/>
      <c r="JH30" s="1104"/>
      <c r="JI30" s="1104"/>
      <c r="JJ30" s="1105"/>
    </row>
    <row r="31" spans="1:270" s="1091" customFormat="1" ht="14.25" customHeight="1">
      <c r="A31" s="1106" t="s">
        <v>238</v>
      </c>
      <c r="B31" s="1094" t="s">
        <v>456</v>
      </c>
      <c r="C31" s="1094" t="s">
        <v>456</v>
      </c>
      <c r="D31" s="1094"/>
      <c r="E31" s="1094">
        <v>6</v>
      </c>
      <c r="F31" s="1094">
        <v>373</v>
      </c>
      <c r="G31" s="1094"/>
      <c r="H31" s="1094">
        <v>9</v>
      </c>
      <c r="I31" s="1094">
        <v>12800417</v>
      </c>
      <c r="J31" s="1094"/>
      <c r="K31" s="1094">
        <v>27</v>
      </c>
      <c r="L31" s="1094">
        <v>637011</v>
      </c>
      <c r="M31" s="1094"/>
      <c r="N31" s="1094">
        <v>238</v>
      </c>
      <c r="O31" s="1094">
        <v>3731719</v>
      </c>
      <c r="P31" s="1094"/>
      <c r="Q31" s="1094">
        <v>103</v>
      </c>
      <c r="R31" s="1094">
        <v>880435</v>
      </c>
      <c r="S31" s="1094"/>
      <c r="T31" s="1094">
        <v>45</v>
      </c>
      <c r="U31" s="1094">
        <v>323787</v>
      </c>
      <c r="V31" s="1094"/>
      <c r="W31" s="1094">
        <v>34</v>
      </c>
      <c r="X31" s="1094">
        <v>487694</v>
      </c>
      <c r="Y31" s="1094"/>
      <c r="Z31" s="1094">
        <v>66</v>
      </c>
      <c r="AA31" s="1094">
        <v>2550317</v>
      </c>
      <c r="AB31" s="1094"/>
      <c r="AC31" s="1094">
        <v>101</v>
      </c>
      <c r="AD31" s="1094">
        <v>2795327</v>
      </c>
      <c r="AE31" s="1094"/>
      <c r="AF31" s="1094">
        <v>80</v>
      </c>
      <c r="AG31" s="1094">
        <v>1796760</v>
      </c>
      <c r="AH31" s="1094"/>
      <c r="AI31" s="1094">
        <v>103</v>
      </c>
      <c r="AJ31" s="1094">
        <v>1619188</v>
      </c>
      <c r="AK31" s="1094"/>
      <c r="AL31" s="1094">
        <v>178</v>
      </c>
      <c r="AM31" s="1094">
        <v>2475953</v>
      </c>
      <c r="AN31" s="1094"/>
      <c r="AO31" s="1094">
        <v>23</v>
      </c>
      <c r="AP31" s="1094">
        <v>170627</v>
      </c>
      <c r="AQ31" s="1094"/>
      <c r="AR31" s="95">
        <v>4</v>
      </c>
      <c r="AS31" s="1094">
        <v>14252</v>
      </c>
      <c r="AT31" s="1094"/>
      <c r="AU31" s="1094">
        <v>13</v>
      </c>
      <c r="AV31" s="1094">
        <v>291098</v>
      </c>
      <c r="AW31" s="1094"/>
      <c r="AX31" s="1094">
        <v>8</v>
      </c>
      <c r="AY31" s="1093">
        <v>100426</v>
      </c>
      <c r="AZ31" s="1093"/>
      <c r="BA31" s="1093">
        <v>15</v>
      </c>
      <c r="BB31" s="1093">
        <v>162051</v>
      </c>
      <c r="BC31" s="1094">
        <v>14</v>
      </c>
      <c r="BD31" s="1094">
        <v>67309</v>
      </c>
      <c r="BE31" s="1094"/>
      <c r="BF31" s="502">
        <v>0</v>
      </c>
      <c r="BG31" s="1094">
        <v>0</v>
      </c>
      <c r="BH31" s="1094"/>
      <c r="BI31" s="1074">
        <v>1068</v>
      </c>
      <c r="BJ31" s="1074">
        <v>30905097</v>
      </c>
      <c r="BK31" s="1110"/>
      <c r="BL31" s="1110"/>
      <c r="BM31" s="1110"/>
      <c r="BN31" s="1110"/>
      <c r="BO31" s="1110"/>
      <c r="BP31" s="1110"/>
      <c r="BQ31" s="1110"/>
      <c r="BR31" s="1110"/>
      <c r="BS31" s="1110"/>
      <c r="BT31" s="1110"/>
      <c r="BU31" s="1110"/>
      <c r="BV31" s="1110"/>
      <c r="BW31" s="1099"/>
      <c r="BX31" s="1110"/>
      <c r="BY31" s="1110"/>
      <c r="BZ31" s="1104"/>
      <c r="CA31" s="1104"/>
      <c r="CB31" s="1104"/>
      <c r="CC31" s="1104"/>
      <c r="CD31" s="1104"/>
      <c r="CE31" s="1104"/>
      <c r="CF31" s="1104"/>
      <c r="CG31" s="1104"/>
      <c r="CH31" s="1104"/>
      <c r="CI31" s="1104"/>
      <c r="CJ31" s="1104"/>
      <c r="CK31" s="1104"/>
      <c r="CL31" s="1104"/>
      <c r="CM31" s="1104"/>
      <c r="CN31" s="1104"/>
      <c r="CO31" s="1104"/>
      <c r="CP31" s="1104"/>
      <c r="CQ31" s="1104"/>
      <c r="CR31" s="1104"/>
      <c r="CS31" s="1104"/>
      <c r="CT31" s="1104"/>
      <c r="CU31" s="1104"/>
      <c r="CV31" s="1104"/>
      <c r="CW31" s="1104"/>
      <c r="CX31" s="1104"/>
      <c r="CY31" s="1104"/>
      <c r="CZ31" s="1104"/>
      <c r="DA31" s="1104"/>
      <c r="DB31" s="1104"/>
      <c r="DC31" s="1104"/>
      <c r="DD31" s="1104"/>
      <c r="DE31" s="1104"/>
      <c r="DF31" s="1104"/>
      <c r="DG31" s="1104"/>
      <c r="DH31" s="1104"/>
      <c r="DI31" s="1104"/>
      <c r="DJ31" s="1104"/>
      <c r="DK31" s="1104"/>
      <c r="DL31" s="1104"/>
      <c r="DM31" s="1104"/>
      <c r="DN31" s="1104"/>
      <c r="DO31" s="1104"/>
      <c r="DP31" s="1104"/>
      <c r="DQ31" s="1104"/>
      <c r="DR31" s="1104"/>
      <c r="DS31" s="1104"/>
      <c r="DT31" s="1104"/>
      <c r="DU31" s="1104"/>
      <c r="DV31" s="1104"/>
      <c r="DW31" s="1104"/>
      <c r="DX31" s="1104"/>
      <c r="DY31" s="1104"/>
      <c r="DZ31" s="1104"/>
      <c r="EA31" s="1104"/>
      <c r="EB31" s="1104"/>
      <c r="EC31" s="1104"/>
      <c r="ED31" s="1104"/>
      <c r="EE31" s="1104"/>
      <c r="EF31" s="1104"/>
      <c r="EG31" s="1104"/>
      <c r="EH31" s="1104"/>
      <c r="EI31" s="1104"/>
      <c r="EJ31" s="1104"/>
      <c r="EK31" s="1104"/>
      <c r="EL31" s="1104"/>
      <c r="EM31" s="1104"/>
      <c r="EN31" s="1104"/>
      <c r="EO31" s="1104"/>
      <c r="EP31" s="1104"/>
      <c r="EQ31" s="1104"/>
      <c r="ER31" s="1104"/>
      <c r="ES31" s="1104"/>
      <c r="ET31" s="1104"/>
      <c r="EU31" s="1104"/>
      <c r="EV31" s="1104"/>
      <c r="EW31" s="1104"/>
      <c r="EX31" s="1104"/>
      <c r="EY31" s="1104"/>
      <c r="EZ31" s="1104"/>
      <c r="FA31" s="1104"/>
      <c r="FB31" s="1104"/>
      <c r="FC31" s="1104"/>
      <c r="FD31" s="1104"/>
      <c r="FE31" s="1104"/>
      <c r="FF31" s="1104"/>
      <c r="FG31" s="1104"/>
      <c r="FH31" s="1104"/>
      <c r="FI31" s="1104"/>
      <c r="FJ31" s="1104"/>
      <c r="FK31" s="1104"/>
      <c r="FL31" s="1104"/>
      <c r="FM31" s="1104"/>
      <c r="FN31" s="1104"/>
      <c r="FO31" s="1104"/>
      <c r="FP31" s="1104"/>
      <c r="FQ31" s="1104"/>
      <c r="FR31" s="1104"/>
      <c r="FS31" s="1104"/>
      <c r="FT31" s="1104"/>
      <c r="FU31" s="1104"/>
      <c r="FV31" s="1104"/>
      <c r="FW31" s="1104"/>
      <c r="FX31" s="1104"/>
      <c r="FY31" s="1104"/>
      <c r="FZ31" s="1104"/>
      <c r="GA31" s="1104"/>
      <c r="GB31" s="1104"/>
      <c r="GC31" s="1104"/>
      <c r="GD31" s="1104"/>
      <c r="GE31" s="1104"/>
      <c r="GF31" s="1104"/>
      <c r="GG31" s="1104"/>
      <c r="GH31" s="1104"/>
      <c r="GI31" s="1104"/>
      <c r="GJ31" s="1104"/>
      <c r="GK31" s="1104"/>
      <c r="GL31" s="1104"/>
      <c r="GM31" s="1104"/>
      <c r="GN31" s="1104"/>
      <c r="GO31" s="1104"/>
      <c r="GP31" s="1104"/>
      <c r="GQ31" s="1104"/>
      <c r="GR31" s="1104"/>
      <c r="GS31" s="1104"/>
      <c r="GT31" s="1104"/>
      <c r="GU31" s="1104"/>
      <c r="GV31" s="1104"/>
      <c r="GW31" s="1104"/>
      <c r="GX31" s="1104"/>
      <c r="GY31" s="1104"/>
      <c r="GZ31" s="1104"/>
      <c r="HA31" s="1104"/>
      <c r="HB31" s="1104"/>
      <c r="HC31" s="1104"/>
      <c r="HD31" s="1104"/>
      <c r="HE31" s="1104"/>
      <c r="HF31" s="1104"/>
      <c r="HG31" s="1104"/>
      <c r="HH31" s="1104"/>
      <c r="HI31" s="1104"/>
      <c r="HJ31" s="1104"/>
      <c r="HK31" s="1104"/>
      <c r="HL31" s="1104"/>
      <c r="HM31" s="1104"/>
      <c r="HN31" s="1104"/>
      <c r="HO31" s="1104"/>
      <c r="HP31" s="1104"/>
      <c r="HQ31" s="1104"/>
      <c r="HR31" s="1104"/>
      <c r="HS31" s="1104"/>
      <c r="HT31" s="1104"/>
      <c r="HU31" s="1104"/>
      <c r="HV31" s="1104"/>
      <c r="HW31" s="1104"/>
      <c r="HX31" s="1104"/>
      <c r="HY31" s="1104"/>
      <c r="HZ31" s="1104"/>
      <c r="IA31" s="1104"/>
      <c r="IB31" s="1104"/>
      <c r="IC31" s="1104"/>
      <c r="ID31" s="1104"/>
      <c r="IE31" s="1104"/>
      <c r="IF31" s="1104"/>
      <c r="IG31" s="1104"/>
      <c r="IH31" s="1104"/>
      <c r="II31" s="1104"/>
      <c r="IJ31" s="1104"/>
      <c r="IK31" s="1104"/>
      <c r="IL31" s="1104"/>
      <c r="IM31" s="1104"/>
      <c r="IN31" s="1104"/>
      <c r="IO31" s="1104"/>
      <c r="IP31" s="1104"/>
      <c r="IQ31" s="1104"/>
      <c r="IR31" s="1104"/>
      <c r="IS31" s="1104"/>
      <c r="IT31" s="1104"/>
      <c r="IU31" s="1104"/>
      <c r="IV31" s="1104"/>
      <c r="IW31" s="1104"/>
      <c r="IX31" s="1104"/>
      <c r="IY31" s="1104"/>
      <c r="IZ31" s="1104"/>
      <c r="JA31" s="1104"/>
      <c r="JB31" s="1104"/>
      <c r="JC31" s="1104"/>
      <c r="JD31" s="1104"/>
      <c r="JE31" s="1104"/>
      <c r="JF31" s="1104"/>
      <c r="JG31" s="1104"/>
      <c r="JH31" s="1104"/>
      <c r="JI31" s="1104"/>
      <c r="JJ31" s="1105"/>
    </row>
    <row r="32" spans="1:270" s="1091" customFormat="1" ht="14.25" customHeight="1">
      <c r="A32" s="1106" t="s">
        <v>239</v>
      </c>
      <c r="B32" s="1094">
        <v>144</v>
      </c>
      <c r="C32" s="1094">
        <v>745800</v>
      </c>
      <c r="D32" s="1094"/>
      <c r="E32" s="1094">
        <v>28</v>
      </c>
      <c r="F32" s="1094">
        <v>660550</v>
      </c>
      <c r="G32" s="1094"/>
      <c r="H32" s="1094">
        <v>11</v>
      </c>
      <c r="I32" s="1094">
        <v>8551203</v>
      </c>
      <c r="J32" s="1094"/>
      <c r="K32" s="1094">
        <v>106</v>
      </c>
      <c r="L32" s="1094">
        <v>1526272</v>
      </c>
      <c r="M32" s="1094"/>
      <c r="N32" s="1094">
        <v>927</v>
      </c>
      <c r="O32" s="1094">
        <v>73931014</v>
      </c>
      <c r="P32" s="1094"/>
      <c r="Q32" s="1094">
        <v>154</v>
      </c>
      <c r="R32" s="1094">
        <v>7155973</v>
      </c>
      <c r="S32" s="1094"/>
      <c r="T32" s="1094">
        <v>114</v>
      </c>
      <c r="U32" s="1094">
        <v>25414124</v>
      </c>
      <c r="V32" s="1094"/>
      <c r="W32" s="1094">
        <v>51</v>
      </c>
      <c r="X32" s="1094">
        <v>1823777</v>
      </c>
      <c r="Y32" s="1094"/>
      <c r="Z32" s="1094">
        <v>71</v>
      </c>
      <c r="AA32" s="1094">
        <v>28276725</v>
      </c>
      <c r="AB32" s="1094"/>
      <c r="AC32" s="1094">
        <v>88</v>
      </c>
      <c r="AD32" s="1094">
        <v>25109829</v>
      </c>
      <c r="AE32" s="1094"/>
      <c r="AF32" s="1094">
        <v>199</v>
      </c>
      <c r="AG32" s="1094">
        <v>2004089</v>
      </c>
      <c r="AH32" s="1094"/>
      <c r="AI32" s="1094">
        <v>169</v>
      </c>
      <c r="AJ32" s="1094">
        <v>21704723</v>
      </c>
      <c r="AK32" s="1094"/>
      <c r="AL32" s="1094">
        <v>75</v>
      </c>
      <c r="AM32" s="1094">
        <v>1739190</v>
      </c>
      <c r="AN32" s="1094"/>
      <c r="AO32" s="1094">
        <v>34</v>
      </c>
      <c r="AP32" s="1094">
        <v>698515</v>
      </c>
      <c r="AQ32" s="1094"/>
      <c r="AR32" s="95">
        <v>4</v>
      </c>
      <c r="AS32" s="1094">
        <v>36923</v>
      </c>
      <c r="AT32" s="1094"/>
      <c r="AU32" s="1094">
        <v>58</v>
      </c>
      <c r="AV32" s="1094">
        <v>444838</v>
      </c>
      <c r="AW32" s="1094"/>
      <c r="AX32" s="1094">
        <v>27</v>
      </c>
      <c r="AY32" s="1093">
        <v>13387079</v>
      </c>
      <c r="AZ32" s="1093"/>
      <c r="BA32" s="1093">
        <v>30</v>
      </c>
      <c r="BB32" s="1093">
        <v>143560</v>
      </c>
      <c r="BC32" s="1094">
        <v>35</v>
      </c>
      <c r="BD32" s="1094">
        <v>685167</v>
      </c>
      <c r="BE32" s="1094"/>
      <c r="BF32" s="502">
        <v>0</v>
      </c>
      <c r="BG32" s="1094">
        <v>0</v>
      </c>
      <c r="BH32" s="1094"/>
      <c r="BI32" s="1074">
        <v>2325</v>
      </c>
      <c r="BJ32" s="1074">
        <v>214039351</v>
      </c>
      <c r="BK32" s="1110"/>
      <c r="BL32" s="1110"/>
      <c r="BM32" s="1110"/>
      <c r="BN32" s="1110"/>
      <c r="BO32" s="1110"/>
      <c r="BP32" s="1110"/>
      <c r="BQ32" s="1110"/>
      <c r="BR32" s="1110"/>
      <c r="BS32" s="1110"/>
      <c r="BT32" s="1110"/>
      <c r="BU32" s="1110"/>
      <c r="BV32" s="1110"/>
      <c r="BW32" s="1099"/>
      <c r="BX32" s="1110"/>
      <c r="BY32" s="1110"/>
      <c r="BZ32" s="1104"/>
      <c r="CA32" s="1104"/>
      <c r="CB32" s="1104"/>
      <c r="CC32" s="1104"/>
      <c r="CD32" s="1104"/>
      <c r="CE32" s="1104"/>
      <c r="CF32" s="1104"/>
      <c r="CG32" s="1104"/>
      <c r="CH32" s="1104"/>
      <c r="CI32" s="1104"/>
      <c r="CJ32" s="1104"/>
      <c r="CK32" s="1104"/>
      <c r="CL32" s="1104"/>
      <c r="CM32" s="1104"/>
      <c r="CN32" s="1104"/>
      <c r="CO32" s="1104"/>
      <c r="CP32" s="1104"/>
      <c r="CQ32" s="1104"/>
      <c r="CR32" s="1104"/>
      <c r="CS32" s="1104"/>
      <c r="CT32" s="1104"/>
      <c r="CU32" s="1104"/>
      <c r="CV32" s="1104"/>
      <c r="CW32" s="1104"/>
      <c r="CX32" s="1104"/>
      <c r="CY32" s="1104"/>
      <c r="CZ32" s="1104"/>
      <c r="DA32" s="1104"/>
      <c r="DB32" s="1104"/>
      <c r="DC32" s="1104"/>
      <c r="DD32" s="1104"/>
      <c r="DE32" s="1104"/>
      <c r="DF32" s="1104"/>
      <c r="DG32" s="1104"/>
      <c r="DH32" s="1104"/>
      <c r="DI32" s="1104"/>
      <c r="DJ32" s="1104"/>
      <c r="DK32" s="1104"/>
      <c r="DL32" s="1104"/>
      <c r="DM32" s="1104"/>
      <c r="DN32" s="1104"/>
      <c r="DO32" s="1104"/>
      <c r="DP32" s="1104"/>
      <c r="DQ32" s="1104"/>
      <c r="DR32" s="1104"/>
      <c r="DS32" s="1104"/>
      <c r="DT32" s="1104"/>
      <c r="DU32" s="1104"/>
      <c r="DV32" s="1104"/>
      <c r="DW32" s="1104"/>
      <c r="DX32" s="1104"/>
      <c r="DY32" s="1104"/>
      <c r="DZ32" s="1104"/>
      <c r="EA32" s="1104"/>
      <c r="EB32" s="1104"/>
      <c r="EC32" s="1104"/>
      <c r="ED32" s="1104"/>
      <c r="EE32" s="1104"/>
      <c r="EF32" s="1104"/>
      <c r="EG32" s="1104"/>
      <c r="EH32" s="1104"/>
      <c r="EI32" s="1104"/>
      <c r="EJ32" s="1104"/>
      <c r="EK32" s="1104"/>
      <c r="EL32" s="1104"/>
      <c r="EM32" s="1104"/>
      <c r="EN32" s="1104"/>
      <c r="EO32" s="1104"/>
      <c r="EP32" s="1104"/>
      <c r="EQ32" s="1104"/>
      <c r="ER32" s="1104"/>
      <c r="ES32" s="1104"/>
      <c r="ET32" s="1104"/>
      <c r="EU32" s="1104"/>
      <c r="EV32" s="1104"/>
      <c r="EW32" s="1104"/>
      <c r="EX32" s="1104"/>
      <c r="EY32" s="1104"/>
      <c r="EZ32" s="1104"/>
      <c r="FA32" s="1104"/>
      <c r="FB32" s="1104"/>
      <c r="FC32" s="1104"/>
      <c r="FD32" s="1104"/>
      <c r="FE32" s="1104"/>
      <c r="FF32" s="1104"/>
      <c r="FG32" s="1104"/>
      <c r="FH32" s="1104"/>
      <c r="FI32" s="1104"/>
      <c r="FJ32" s="1104"/>
      <c r="FK32" s="1104"/>
      <c r="FL32" s="1104"/>
      <c r="FM32" s="1104"/>
      <c r="FN32" s="1104"/>
      <c r="FO32" s="1104"/>
      <c r="FP32" s="1104"/>
      <c r="FQ32" s="1104"/>
      <c r="FR32" s="1104"/>
      <c r="FS32" s="1104"/>
      <c r="FT32" s="1104"/>
      <c r="FU32" s="1104"/>
      <c r="FV32" s="1104"/>
      <c r="FW32" s="1104"/>
      <c r="FX32" s="1104"/>
      <c r="FY32" s="1104"/>
      <c r="FZ32" s="1104"/>
      <c r="GA32" s="1104"/>
      <c r="GB32" s="1104"/>
      <c r="GC32" s="1104"/>
      <c r="GD32" s="1104"/>
      <c r="GE32" s="1104"/>
      <c r="GF32" s="1104"/>
      <c r="GG32" s="1104"/>
      <c r="GH32" s="1104"/>
      <c r="GI32" s="1104"/>
      <c r="GJ32" s="1104"/>
      <c r="GK32" s="1104"/>
      <c r="GL32" s="1104"/>
      <c r="GM32" s="1104"/>
      <c r="GN32" s="1104"/>
      <c r="GO32" s="1104"/>
      <c r="GP32" s="1104"/>
      <c r="GQ32" s="1104"/>
      <c r="GR32" s="1104"/>
      <c r="GS32" s="1104"/>
      <c r="GT32" s="1104"/>
      <c r="GU32" s="1104"/>
      <c r="GV32" s="1104"/>
      <c r="GW32" s="1104"/>
      <c r="GX32" s="1104"/>
      <c r="GY32" s="1104"/>
      <c r="GZ32" s="1104"/>
      <c r="HA32" s="1104"/>
      <c r="HB32" s="1104"/>
      <c r="HC32" s="1104"/>
      <c r="HD32" s="1104"/>
      <c r="HE32" s="1104"/>
      <c r="HF32" s="1104"/>
      <c r="HG32" s="1104"/>
      <c r="HH32" s="1104"/>
      <c r="HI32" s="1104"/>
      <c r="HJ32" s="1104"/>
      <c r="HK32" s="1104"/>
      <c r="HL32" s="1104"/>
      <c r="HM32" s="1104"/>
      <c r="HN32" s="1104"/>
      <c r="HO32" s="1104"/>
      <c r="HP32" s="1104"/>
      <c r="HQ32" s="1104"/>
      <c r="HR32" s="1104"/>
      <c r="HS32" s="1104"/>
      <c r="HT32" s="1104"/>
      <c r="HU32" s="1104"/>
      <c r="HV32" s="1104"/>
      <c r="HW32" s="1104"/>
      <c r="HX32" s="1104"/>
      <c r="HY32" s="1104"/>
      <c r="HZ32" s="1104"/>
      <c r="IA32" s="1104"/>
      <c r="IB32" s="1104"/>
      <c r="IC32" s="1104"/>
      <c r="ID32" s="1104"/>
      <c r="IE32" s="1104"/>
      <c r="IF32" s="1104"/>
      <c r="IG32" s="1104"/>
      <c r="IH32" s="1104"/>
      <c r="II32" s="1104"/>
      <c r="IJ32" s="1104"/>
      <c r="IK32" s="1104"/>
      <c r="IL32" s="1104"/>
      <c r="IM32" s="1104"/>
      <c r="IN32" s="1104"/>
      <c r="IO32" s="1104"/>
      <c r="IP32" s="1104"/>
      <c r="IQ32" s="1104"/>
      <c r="IR32" s="1104"/>
      <c r="IS32" s="1104"/>
      <c r="IT32" s="1104"/>
      <c r="IU32" s="1104"/>
      <c r="IV32" s="1104"/>
      <c r="IW32" s="1104"/>
      <c r="IX32" s="1104"/>
      <c r="IY32" s="1104"/>
      <c r="IZ32" s="1104"/>
      <c r="JA32" s="1104"/>
      <c r="JB32" s="1104"/>
      <c r="JC32" s="1104"/>
      <c r="JD32" s="1104"/>
      <c r="JE32" s="1104"/>
      <c r="JF32" s="1104"/>
      <c r="JG32" s="1104"/>
      <c r="JH32" s="1104"/>
      <c r="JI32" s="1104"/>
      <c r="JJ32" s="1105"/>
    </row>
    <row r="33" spans="1:270" s="1091" customFormat="1" ht="14.25" customHeight="1">
      <c r="A33" s="1106" t="s">
        <v>240</v>
      </c>
      <c r="B33" s="1094">
        <v>724</v>
      </c>
      <c r="C33" s="1094">
        <v>1533687</v>
      </c>
      <c r="D33" s="1094"/>
      <c r="E33" s="1094">
        <v>255</v>
      </c>
      <c r="F33" s="1094">
        <v>5701052</v>
      </c>
      <c r="G33" s="1094"/>
      <c r="H33" s="1094">
        <v>259</v>
      </c>
      <c r="I33" s="1094">
        <v>55575060</v>
      </c>
      <c r="J33" s="1094"/>
      <c r="K33" s="1094">
        <v>7788</v>
      </c>
      <c r="L33" s="1094">
        <v>58004472</v>
      </c>
      <c r="M33" s="1094"/>
      <c r="N33" s="1094">
        <v>8165</v>
      </c>
      <c r="O33" s="1094">
        <v>297171173</v>
      </c>
      <c r="P33" s="1094"/>
      <c r="Q33" s="1094">
        <v>10206</v>
      </c>
      <c r="R33" s="1094">
        <v>153936095</v>
      </c>
      <c r="S33" s="1094"/>
      <c r="T33" s="1094">
        <v>9493</v>
      </c>
      <c r="U33" s="1094">
        <v>264093421</v>
      </c>
      <c r="V33" s="1094"/>
      <c r="W33" s="1094">
        <v>4869</v>
      </c>
      <c r="X33" s="1094">
        <v>24372048</v>
      </c>
      <c r="Y33" s="1094"/>
      <c r="Z33" s="1094">
        <v>3066</v>
      </c>
      <c r="AA33" s="1094">
        <v>113447251</v>
      </c>
      <c r="AB33" s="1094"/>
      <c r="AC33" s="1094">
        <v>6494</v>
      </c>
      <c r="AD33" s="1094">
        <v>355863128</v>
      </c>
      <c r="AE33" s="1094"/>
      <c r="AF33" s="1094">
        <v>23711</v>
      </c>
      <c r="AG33" s="1094">
        <v>119698145</v>
      </c>
      <c r="AH33" s="1094"/>
      <c r="AI33" s="1094">
        <v>12988</v>
      </c>
      <c r="AJ33" s="1094">
        <v>145342626</v>
      </c>
      <c r="AK33" s="1094"/>
      <c r="AL33" s="1094">
        <v>2214</v>
      </c>
      <c r="AM33" s="1094">
        <v>31577367</v>
      </c>
      <c r="AN33" s="1094"/>
      <c r="AO33" s="1094">
        <v>3435</v>
      </c>
      <c r="AP33" s="1094">
        <v>23096101</v>
      </c>
      <c r="AQ33" s="1094"/>
      <c r="AR33" s="95">
        <v>565</v>
      </c>
      <c r="AS33" s="1094">
        <v>8010301</v>
      </c>
      <c r="AT33" s="1094"/>
      <c r="AU33" s="1094">
        <v>2817</v>
      </c>
      <c r="AV33" s="1094">
        <v>25488497</v>
      </c>
      <c r="AW33" s="1094"/>
      <c r="AX33" s="1094">
        <v>2408</v>
      </c>
      <c r="AY33" s="1093">
        <v>8799534</v>
      </c>
      <c r="AZ33" s="1093"/>
      <c r="BA33" s="1093">
        <v>3640</v>
      </c>
      <c r="BB33" s="1093">
        <v>21308151</v>
      </c>
      <c r="BC33" s="1094">
        <v>7942</v>
      </c>
      <c r="BD33" s="1094">
        <v>13344560</v>
      </c>
      <c r="BE33" s="1094"/>
      <c r="BF33" s="502">
        <v>5</v>
      </c>
      <c r="BG33" s="1094">
        <v>960</v>
      </c>
      <c r="BH33" s="1094"/>
      <c r="BI33" s="1074">
        <v>111044</v>
      </c>
      <c r="BJ33" s="1074">
        <v>1726363629</v>
      </c>
      <c r="BK33" s="1110"/>
      <c r="BL33" s="1110"/>
      <c r="BM33" s="1110"/>
      <c r="BN33" s="1110"/>
      <c r="BO33" s="1110"/>
      <c r="BP33" s="1110"/>
      <c r="BQ33" s="1110"/>
      <c r="BR33" s="1110"/>
      <c r="BS33" s="1110"/>
      <c r="BT33" s="1110"/>
      <c r="BU33" s="1110"/>
      <c r="BV33" s="1110"/>
      <c r="BW33" s="1099"/>
      <c r="BX33" s="1110"/>
      <c r="BY33" s="1110"/>
      <c r="BZ33" s="1104"/>
      <c r="CA33" s="1104"/>
      <c r="CB33" s="1104"/>
      <c r="CC33" s="1104"/>
      <c r="CD33" s="1104"/>
      <c r="CE33" s="1104"/>
      <c r="CF33" s="1104"/>
      <c r="CG33" s="1104"/>
      <c r="CH33" s="1104"/>
      <c r="CI33" s="1104"/>
      <c r="CJ33" s="1104"/>
      <c r="CK33" s="1104"/>
      <c r="CL33" s="1104"/>
      <c r="CM33" s="1104"/>
      <c r="CN33" s="1104"/>
      <c r="CO33" s="1104"/>
      <c r="CP33" s="1104"/>
      <c r="CQ33" s="1104"/>
      <c r="CR33" s="1104"/>
      <c r="CS33" s="1104"/>
      <c r="CT33" s="1104"/>
      <c r="CU33" s="1104"/>
      <c r="CV33" s="1104"/>
      <c r="CW33" s="1104"/>
      <c r="CX33" s="1104"/>
      <c r="CY33" s="1104"/>
      <c r="CZ33" s="1104"/>
      <c r="DA33" s="1104"/>
      <c r="DB33" s="1104"/>
      <c r="DC33" s="1104"/>
      <c r="DD33" s="1104"/>
      <c r="DE33" s="1104"/>
      <c r="DF33" s="1104"/>
      <c r="DG33" s="1104"/>
      <c r="DH33" s="1104"/>
      <c r="DI33" s="1104"/>
      <c r="DJ33" s="1104"/>
      <c r="DK33" s="1104"/>
      <c r="DL33" s="1104"/>
      <c r="DM33" s="1104"/>
      <c r="DN33" s="1104"/>
      <c r="DO33" s="1104"/>
      <c r="DP33" s="1104"/>
      <c r="DQ33" s="1104"/>
      <c r="DR33" s="1104"/>
      <c r="DS33" s="1104"/>
      <c r="DT33" s="1104"/>
      <c r="DU33" s="1104"/>
      <c r="DV33" s="1104"/>
      <c r="DW33" s="1104"/>
      <c r="DX33" s="1104"/>
      <c r="DY33" s="1104"/>
      <c r="DZ33" s="1104"/>
      <c r="EA33" s="1104"/>
      <c r="EB33" s="1104"/>
      <c r="EC33" s="1104"/>
      <c r="ED33" s="1104"/>
      <c r="EE33" s="1104"/>
      <c r="EF33" s="1104"/>
      <c r="EG33" s="1104"/>
      <c r="EH33" s="1104"/>
      <c r="EI33" s="1104"/>
      <c r="EJ33" s="1104"/>
      <c r="EK33" s="1104"/>
      <c r="EL33" s="1104"/>
      <c r="EM33" s="1104"/>
      <c r="EN33" s="1104"/>
      <c r="EO33" s="1104"/>
      <c r="EP33" s="1104"/>
      <c r="EQ33" s="1104"/>
      <c r="ER33" s="1104"/>
      <c r="ES33" s="1104"/>
      <c r="ET33" s="1104"/>
      <c r="EU33" s="1104"/>
      <c r="EV33" s="1104"/>
      <c r="EW33" s="1104"/>
      <c r="EX33" s="1104"/>
      <c r="EY33" s="1104"/>
      <c r="EZ33" s="1104"/>
      <c r="FA33" s="1104"/>
      <c r="FB33" s="1104"/>
      <c r="FC33" s="1104"/>
      <c r="FD33" s="1104"/>
      <c r="FE33" s="1104"/>
      <c r="FF33" s="1104"/>
      <c r="FG33" s="1104"/>
      <c r="FH33" s="1104"/>
      <c r="FI33" s="1104"/>
      <c r="FJ33" s="1104"/>
      <c r="FK33" s="1104"/>
      <c r="FL33" s="1104"/>
      <c r="FM33" s="1104"/>
      <c r="FN33" s="1104"/>
      <c r="FO33" s="1104"/>
      <c r="FP33" s="1104"/>
      <c r="FQ33" s="1104"/>
      <c r="FR33" s="1104"/>
      <c r="FS33" s="1104"/>
      <c r="FT33" s="1104"/>
      <c r="FU33" s="1104"/>
      <c r="FV33" s="1104"/>
      <c r="FW33" s="1104"/>
      <c r="FX33" s="1104"/>
      <c r="FY33" s="1104"/>
      <c r="FZ33" s="1104"/>
      <c r="GA33" s="1104"/>
      <c r="GB33" s="1104"/>
      <c r="GC33" s="1104"/>
      <c r="GD33" s="1104"/>
      <c r="GE33" s="1104"/>
      <c r="GF33" s="1104"/>
      <c r="GG33" s="1104"/>
      <c r="GH33" s="1104"/>
      <c r="GI33" s="1104"/>
      <c r="GJ33" s="1104"/>
      <c r="GK33" s="1104"/>
      <c r="GL33" s="1104"/>
      <c r="GM33" s="1104"/>
      <c r="GN33" s="1104"/>
      <c r="GO33" s="1104"/>
      <c r="GP33" s="1104"/>
      <c r="GQ33" s="1104"/>
      <c r="GR33" s="1104"/>
      <c r="GS33" s="1104"/>
      <c r="GT33" s="1104"/>
      <c r="GU33" s="1104"/>
      <c r="GV33" s="1104"/>
      <c r="GW33" s="1104"/>
      <c r="GX33" s="1104"/>
      <c r="GY33" s="1104"/>
      <c r="GZ33" s="1104"/>
      <c r="HA33" s="1104"/>
      <c r="HB33" s="1104"/>
      <c r="HC33" s="1104"/>
      <c r="HD33" s="1104"/>
      <c r="HE33" s="1104"/>
      <c r="HF33" s="1104"/>
      <c r="HG33" s="1104"/>
      <c r="HH33" s="1104"/>
      <c r="HI33" s="1104"/>
      <c r="HJ33" s="1104"/>
      <c r="HK33" s="1104"/>
      <c r="HL33" s="1104"/>
      <c r="HM33" s="1104"/>
      <c r="HN33" s="1104"/>
      <c r="HO33" s="1104"/>
      <c r="HP33" s="1104"/>
      <c r="HQ33" s="1104"/>
      <c r="HR33" s="1104"/>
      <c r="HS33" s="1104"/>
      <c r="HT33" s="1104"/>
      <c r="HU33" s="1104"/>
      <c r="HV33" s="1104"/>
      <c r="HW33" s="1104"/>
      <c r="HX33" s="1104"/>
      <c r="HY33" s="1104"/>
      <c r="HZ33" s="1104"/>
      <c r="IA33" s="1104"/>
      <c r="IB33" s="1104"/>
      <c r="IC33" s="1104"/>
      <c r="ID33" s="1104"/>
      <c r="IE33" s="1104"/>
      <c r="IF33" s="1104"/>
      <c r="IG33" s="1104"/>
      <c r="IH33" s="1104"/>
      <c r="II33" s="1104"/>
      <c r="IJ33" s="1104"/>
      <c r="IK33" s="1104"/>
      <c r="IL33" s="1104"/>
      <c r="IM33" s="1104"/>
      <c r="IN33" s="1104"/>
      <c r="IO33" s="1104"/>
      <c r="IP33" s="1104"/>
      <c r="IQ33" s="1104"/>
      <c r="IR33" s="1104"/>
      <c r="IS33" s="1104"/>
      <c r="IT33" s="1104"/>
      <c r="IU33" s="1104"/>
      <c r="IV33" s="1104"/>
      <c r="IW33" s="1104"/>
      <c r="IX33" s="1104"/>
      <c r="IY33" s="1104"/>
      <c r="IZ33" s="1104"/>
      <c r="JA33" s="1104"/>
      <c r="JB33" s="1104"/>
      <c r="JC33" s="1104"/>
      <c r="JD33" s="1104"/>
      <c r="JE33" s="1104"/>
      <c r="JF33" s="1104"/>
      <c r="JG33" s="1104"/>
      <c r="JH33" s="1104"/>
      <c r="JI33" s="1104"/>
      <c r="JJ33" s="1105"/>
    </row>
    <row r="34" spans="1:270" s="1091" customFormat="1" ht="14.25" customHeight="1">
      <c r="A34" s="1106" t="s">
        <v>241</v>
      </c>
      <c r="B34" s="1094">
        <v>7</v>
      </c>
      <c r="C34" s="1094">
        <v>913</v>
      </c>
      <c r="D34" s="1094"/>
      <c r="E34" s="1094">
        <v>36</v>
      </c>
      <c r="F34" s="1094">
        <v>74100</v>
      </c>
      <c r="G34" s="1094"/>
      <c r="H34" s="1094">
        <v>61</v>
      </c>
      <c r="I34" s="1094">
        <v>233976</v>
      </c>
      <c r="J34" s="1094"/>
      <c r="K34" s="1094">
        <v>98</v>
      </c>
      <c r="L34" s="1094">
        <v>211658</v>
      </c>
      <c r="M34" s="1094"/>
      <c r="N34" s="1094">
        <v>1252</v>
      </c>
      <c r="O34" s="1094">
        <v>3494085</v>
      </c>
      <c r="P34" s="1094"/>
      <c r="Q34" s="1094">
        <v>600</v>
      </c>
      <c r="R34" s="1094">
        <v>1372882</v>
      </c>
      <c r="S34" s="1094"/>
      <c r="T34" s="1094">
        <v>382</v>
      </c>
      <c r="U34" s="1094">
        <v>1550029</v>
      </c>
      <c r="V34" s="1094"/>
      <c r="W34" s="1094">
        <v>149</v>
      </c>
      <c r="X34" s="1094">
        <v>297830</v>
      </c>
      <c r="Y34" s="1094"/>
      <c r="Z34" s="1094">
        <v>421</v>
      </c>
      <c r="AA34" s="1094">
        <v>1842351</v>
      </c>
      <c r="AB34" s="1094"/>
      <c r="AC34" s="1094">
        <v>570</v>
      </c>
      <c r="AD34" s="1094">
        <v>2792686</v>
      </c>
      <c r="AE34" s="1094"/>
      <c r="AF34" s="1094">
        <v>222</v>
      </c>
      <c r="AG34" s="1094">
        <v>459538</v>
      </c>
      <c r="AH34" s="1094"/>
      <c r="AI34" s="1094">
        <v>723</v>
      </c>
      <c r="AJ34" s="1094">
        <v>1992734</v>
      </c>
      <c r="AK34" s="1094"/>
      <c r="AL34" s="1094">
        <v>1012</v>
      </c>
      <c r="AM34" s="1094">
        <v>2553253</v>
      </c>
      <c r="AN34" s="1094"/>
      <c r="AO34" s="1094">
        <v>159</v>
      </c>
      <c r="AP34" s="1094">
        <v>459904</v>
      </c>
      <c r="AQ34" s="1094"/>
      <c r="AR34" s="95">
        <v>35</v>
      </c>
      <c r="AS34" s="1094">
        <v>128949</v>
      </c>
      <c r="AT34" s="1094"/>
      <c r="AU34" s="1094">
        <v>91</v>
      </c>
      <c r="AV34" s="1094">
        <v>245903</v>
      </c>
      <c r="AW34" s="1094"/>
      <c r="AX34" s="1094">
        <v>95</v>
      </c>
      <c r="AY34" s="1093">
        <v>351120</v>
      </c>
      <c r="AZ34" s="1093"/>
      <c r="BA34" s="1093">
        <v>110</v>
      </c>
      <c r="BB34" s="1093">
        <v>403100</v>
      </c>
      <c r="BC34" s="1094">
        <v>71</v>
      </c>
      <c r="BD34" s="1094">
        <v>199272</v>
      </c>
      <c r="BE34" s="1094"/>
      <c r="BF34" s="502">
        <v>0</v>
      </c>
      <c r="BG34" s="1094">
        <v>0</v>
      </c>
      <c r="BH34" s="1094"/>
      <c r="BI34" s="1074">
        <v>6094</v>
      </c>
      <c r="BJ34" s="1074">
        <v>18664283</v>
      </c>
      <c r="BK34" s="1110"/>
      <c r="BL34" s="1110"/>
      <c r="BM34" s="1110"/>
      <c r="BN34" s="1110"/>
      <c r="BO34" s="1110"/>
      <c r="BP34" s="1110"/>
      <c r="BQ34" s="1110"/>
      <c r="BR34" s="1110"/>
      <c r="BS34" s="1110"/>
      <c r="BT34" s="1110"/>
      <c r="BU34" s="1110"/>
      <c r="BV34" s="1110"/>
      <c r="BW34" s="1099"/>
      <c r="BX34" s="1110"/>
      <c r="BY34" s="1110"/>
      <c r="BZ34" s="1104"/>
      <c r="CA34" s="1104"/>
      <c r="CB34" s="1104"/>
      <c r="CC34" s="1104"/>
      <c r="CD34" s="1104"/>
      <c r="CE34" s="1104"/>
      <c r="CF34" s="1104"/>
      <c r="CG34" s="1104"/>
      <c r="CH34" s="1104"/>
      <c r="CI34" s="1104"/>
      <c r="CJ34" s="1104"/>
      <c r="CK34" s="1104"/>
      <c r="CL34" s="1104"/>
      <c r="CM34" s="1104"/>
      <c r="CN34" s="1104"/>
      <c r="CO34" s="1104"/>
      <c r="CP34" s="1104"/>
      <c r="CQ34" s="1104"/>
      <c r="CR34" s="1104"/>
      <c r="CS34" s="1104"/>
      <c r="CT34" s="1104"/>
      <c r="CU34" s="1104"/>
      <c r="CV34" s="1104"/>
      <c r="CW34" s="1104"/>
      <c r="CX34" s="1104"/>
      <c r="CY34" s="1104"/>
      <c r="CZ34" s="1104"/>
      <c r="DA34" s="1104"/>
      <c r="DB34" s="1104"/>
      <c r="DC34" s="1104"/>
      <c r="DD34" s="1104"/>
      <c r="DE34" s="1104"/>
      <c r="DF34" s="1104"/>
      <c r="DG34" s="1104"/>
      <c r="DH34" s="1104"/>
      <c r="DI34" s="1104"/>
      <c r="DJ34" s="1104"/>
      <c r="DK34" s="1104"/>
      <c r="DL34" s="1104"/>
      <c r="DM34" s="1104"/>
      <c r="DN34" s="1104"/>
      <c r="DO34" s="1104"/>
      <c r="DP34" s="1104"/>
      <c r="DQ34" s="1104"/>
      <c r="DR34" s="1104"/>
      <c r="DS34" s="1104"/>
      <c r="DT34" s="1104"/>
      <c r="DU34" s="1104"/>
      <c r="DV34" s="1104"/>
      <c r="DW34" s="1104"/>
      <c r="DX34" s="1104"/>
      <c r="DY34" s="1104"/>
      <c r="DZ34" s="1104"/>
      <c r="EA34" s="1104"/>
      <c r="EB34" s="1104"/>
      <c r="EC34" s="1104"/>
      <c r="ED34" s="1104"/>
      <c r="EE34" s="1104"/>
      <c r="EF34" s="1104"/>
      <c r="EG34" s="1104"/>
      <c r="EH34" s="1104"/>
      <c r="EI34" s="1104"/>
      <c r="EJ34" s="1104"/>
      <c r="EK34" s="1104"/>
      <c r="EL34" s="1104"/>
      <c r="EM34" s="1104"/>
      <c r="EN34" s="1104"/>
      <c r="EO34" s="1104"/>
      <c r="EP34" s="1104"/>
      <c r="EQ34" s="1104"/>
      <c r="ER34" s="1104"/>
      <c r="ES34" s="1104"/>
      <c r="ET34" s="1104"/>
      <c r="EU34" s="1104"/>
      <c r="EV34" s="1104"/>
      <c r="EW34" s="1104"/>
      <c r="EX34" s="1104"/>
      <c r="EY34" s="1104"/>
      <c r="EZ34" s="1104"/>
      <c r="FA34" s="1104"/>
      <c r="FB34" s="1104"/>
      <c r="FC34" s="1104"/>
      <c r="FD34" s="1104"/>
      <c r="FE34" s="1104"/>
      <c r="FF34" s="1104"/>
      <c r="FG34" s="1104"/>
      <c r="FH34" s="1104"/>
      <c r="FI34" s="1104"/>
      <c r="FJ34" s="1104"/>
      <c r="FK34" s="1104"/>
      <c r="FL34" s="1104"/>
      <c r="FM34" s="1104"/>
      <c r="FN34" s="1104"/>
      <c r="FO34" s="1104"/>
      <c r="FP34" s="1104"/>
      <c r="FQ34" s="1104"/>
      <c r="FR34" s="1104"/>
      <c r="FS34" s="1104"/>
      <c r="FT34" s="1104"/>
      <c r="FU34" s="1104"/>
      <c r="FV34" s="1104"/>
      <c r="FW34" s="1104"/>
      <c r="FX34" s="1104"/>
      <c r="FY34" s="1104"/>
      <c r="FZ34" s="1104"/>
      <c r="GA34" s="1104"/>
      <c r="GB34" s="1104"/>
      <c r="GC34" s="1104"/>
      <c r="GD34" s="1104"/>
      <c r="GE34" s="1104"/>
      <c r="GF34" s="1104"/>
      <c r="GG34" s="1104"/>
      <c r="GH34" s="1104"/>
      <c r="GI34" s="1104"/>
      <c r="GJ34" s="1104"/>
      <c r="GK34" s="1104"/>
      <c r="GL34" s="1104"/>
      <c r="GM34" s="1104"/>
      <c r="GN34" s="1104"/>
      <c r="GO34" s="1104"/>
      <c r="GP34" s="1104"/>
      <c r="GQ34" s="1104"/>
      <c r="GR34" s="1104"/>
      <c r="GS34" s="1104"/>
      <c r="GT34" s="1104"/>
      <c r="GU34" s="1104"/>
      <c r="GV34" s="1104"/>
      <c r="GW34" s="1104"/>
      <c r="GX34" s="1104"/>
      <c r="GY34" s="1104"/>
      <c r="GZ34" s="1104"/>
      <c r="HA34" s="1104"/>
      <c r="HB34" s="1104"/>
      <c r="HC34" s="1104"/>
      <c r="HD34" s="1104"/>
      <c r="HE34" s="1104"/>
      <c r="HF34" s="1104"/>
      <c r="HG34" s="1104"/>
      <c r="HH34" s="1104"/>
      <c r="HI34" s="1104"/>
      <c r="HJ34" s="1104"/>
      <c r="HK34" s="1104"/>
      <c r="HL34" s="1104"/>
      <c r="HM34" s="1104"/>
      <c r="HN34" s="1104"/>
      <c r="HO34" s="1104"/>
      <c r="HP34" s="1104"/>
      <c r="HQ34" s="1104"/>
      <c r="HR34" s="1104"/>
      <c r="HS34" s="1104"/>
      <c r="HT34" s="1104"/>
      <c r="HU34" s="1104"/>
      <c r="HV34" s="1104"/>
      <c r="HW34" s="1104"/>
      <c r="HX34" s="1104"/>
      <c r="HY34" s="1104"/>
      <c r="HZ34" s="1104"/>
      <c r="IA34" s="1104"/>
      <c r="IB34" s="1104"/>
      <c r="IC34" s="1104"/>
      <c r="ID34" s="1104"/>
      <c r="IE34" s="1104"/>
      <c r="IF34" s="1104"/>
      <c r="IG34" s="1104"/>
      <c r="IH34" s="1104"/>
      <c r="II34" s="1104"/>
      <c r="IJ34" s="1104"/>
      <c r="IK34" s="1104"/>
      <c r="IL34" s="1104"/>
      <c r="IM34" s="1104"/>
      <c r="IN34" s="1104"/>
      <c r="IO34" s="1104"/>
      <c r="IP34" s="1104"/>
      <c r="IQ34" s="1104"/>
      <c r="IR34" s="1104"/>
      <c r="IS34" s="1104"/>
      <c r="IT34" s="1104"/>
      <c r="IU34" s="1104"/>
      <c r="IV34" s="1104"/>
      <c r="IW34" s="1104"/>
      <c r="IX34" s="1104"/>
      <c r="IY34" s="1104"/>
      <c r="IZ34" s="1104"/>
      <c r="JA34" s="1104"/>
      <c r="JB34" s="1104"/>
      <c r="JC34" s="1104"/>
      <c r="JD34" s="1104"/>
      <c r="JE34" s="1104"/>
      <c r="JF34" s="1104"/>
      <c r="JG34" s="1104"/>
      <c r="JH34" s="1104"/>
      <c r="JI34" s="1104"/>
      <c r="JJ34" s="1105"/>
    </row>
    <row r="35" spans="1:270" s="1091" customFormat="1" ht="14.25" customHeight="1" thickBot="1">
      <c r="A35" s="1107" t="s">
        <v>24</v>
      </c>
      <c r="B35" s="1108">
        <v>724</v>
      </c>
      <c r="C35" s="1108">
        <v>1534600</v>
      </c>
      <c r="D35" s="1108"/>
      <c r="E35" s="1108">
        <v>255</v>
      </c>
      <c r="F35" s="1108">
        <v>5775152</v>
      </c>
      <c r="G35" s="1108"/>
      <c r="H35" s="1108">
        <v>259</v>
      </c>
      <c r="I35" s="1108">
        <v>55809036</v>
      </c>
      <c r="J35" s="1108"/>
      <c r="K35" s="1108">
        <v>7788</v>
      </c>
      <c r="L35" s="1108">
        <v>58216130</v>
      </c>
      <c r="M35" s="1108"/>
      <c r="N35" s="1108">
        <v>8165</v>
      </c>
      <c r="O35" s="1108">
        <v>300665258</v>
      </c>
      <c r="P35" s="1108"/>
      <c r="Q35" s="1108">
        <v>10206</v>
      </c>
      <c r="R35" s="1108">
        <v>155308977</v>
      </c>
      <c r="S35" s="1108"/>
      <c r="T35" s="1108">
        <v>9493</v>
      </c>
      <c r="U35" s="1108">
        <v>265643450</v>
      </c>
      <c r="V35" s="1108"/>
      <c r="W35" s="1108">
        <v>4869</v>
      </c>
      <c r="X35" s="1108">
        <v>24669878</v>
      </c>
      <c r="Y35" s="1108"/>
      <c r="Z35" s="1108">
        <v>3066</v>
      </c>
      <c r="AA35" s="1108">
        <v>115289602</v>
      </c>
      <c r="AB35" s="1108"/>
      <c r="AC35" s="1108">
        <v>6494</v>
      </c>
      <c r="AD35" s="1108">
        <v>358655814</v>
      </c>
      <c r="AE35" s="1108"/>
      <c r="AF35" s="1108">
        <v>23711</v>
      </c>
      <c r="AG35" s="1108">
        <v>120157683</v>
      </c>
      <c r="AH35" s="1108"/>
      <c r="AI35" s="1108">
        <v>12988</v>
      </c>
      <c r="AJ35" s="1108">
        <v>147335360</v>
      </c>
      <c r="AK35" s="1108"/>
      <c r="AL35" s="1108">
        <v>2214</v>
      </c>
      <c r="AM35" s="1108">
        <v>34130620</v>
      </c>
      <c r="AN35" s="1108"/>
      <c r="AO35" s="1108">
        <v>3435</v>
      </c>
      <c r="AP35" s="1108">
        <v>23556005</v>
      </c>
      <c r="AQ35" s="1108"/>
      <c r="AR35" s="1108">
        <v>565</v>
      </c>
      <c r="AS35" s="1108">
        <v>8139250</v>
      </c>
      <c r="AT35" s="1108"/>
      <c r="AU35" s="1108">
        <v>2817</v>
      </c>
      <c r="AV35" s="1108">
        <v>25734400</v>
      </c>
      <c r="AW35" s="1108"/>
      <c r="AX35" s="1108">
        <v>2408</v>
      </c>
      <c r="AY35" s="1108">
        <v>9150654</v>
      </c>
      <c r="AZ35" s="1108"/>
      <c r="BA35" s="1108">
        <v>3640</v>
      </c>
      <c r="BB35" s="1108">
        <v>21711251</v>
      </c>
      <c r="BC35" s="1108">
        <v>7942</v>
      </c>
      <c r="BD35" s="1108">
        <v>13543832</v>
      </c>
      <c r="BE35" s="1108"/>
      <c r="BF35" s="594">
        <v>5</v>
      </c>
      <c r="BG35" s="1108">
        <v>960</v>
      </c>
      <c r="BH35" s="594"/>
      <c r="BI35" s="1078">
        <v>111044</v>
      </c>
      <c r="BJ35" s="1081">
        <v>1745027912</v>
      </c>
      <c r="BK35" s="1110"/>
      <c r="BL35" s="1110"/>
      <c r="BM35" s="1110"/>
      <c r="BN35" s="1110"/>
      <c r="BO35" s="1110"/>
      <c r="BP35" s="1110"/>
      <c r="BQ35" s="1110"/>
      <c r="BR35" s="1110"/>
      <c r="BS35" s="1110"/>
      <c r="BT35" s="1110"/>
      <c r="BU35" s="1110"/>
      <c r="BV35" s="1110"/>
      <c r="BW35" s="1099"/>
      <c r="BX35" s="1110"/>
      <c r="BY35" s="1110"/>
      <c r="BZ35" s="1104"/>
      <c r="CA35" s="1104"/>
      <c r="CB35" s="1104"/>
      <c r="CC35" s="1104"/>
      <c r="CD35" s="1104"/>
      <c r="CE35" s="1104"/>
      <c r="CF35" s="1104"/>
      <c r="CG35" s="1104"/>
      <c r="CH35" s="1104"/>
      <c r="CI35" s="1104"/>
      <c r="CJ35" s="1104"/>
      <c r="CK35" s="1104"/>
      <c r="CL35" s="1104"/>
      <c r="CM35" s="1104"/>
      <c r="CN35" s="1104"/>
      <c r="CO35" s="1104"/>
      <c r="CP35" s="1104"/>
      <c r="CQ35" s="1104"/>
      <c r="CR35" s="1104"/>
      <c r="CS35" s="1104"/>
      <c r="CT35" s="1104"/>
      <c r="CU35" s="1104"/>
      <c r="CV35" s="1104"/>
      <c r="CW35" s="1104"/>
      <c r="CX35" s="1104"/>
      <c r="CY35" s="1104"/>
      <c r="CZ35" s="1104"/>
      <c r="DA35" s="1104"/>
      <c r="DB35" s="1104"/>
      <c r="DC35" s="1104"/>
      <c r="DD35" s="1104"/>
      <c r="DE35" s="1104"/>
      <c r="DF35" s="1104"/>
      <c r="DG35" s="1104"/>
      <c r="DH35" s="1104"/>
      <c r="DI35" s="1104"/>
      <c r="DJ35" s="1104"/>
      <c r="DK35" s="1104"/>
      <c r="DL35" s="1104"/>
      <c r="DM35" s="1104"/>
      <c r="DN35" s="1104"/>
      <c r="DO35" s="1104"/>
      <c r="DP35" s="1104"/>
      <c r="DQ35" s="1104"/>
      <c r="DR35" s="1104"/>
      <c r="DS35" s="1104"/>
      <c r="DT35" s="1104"/>
      <c r="DU35" s="1104"/>
      <c r="DV35" s="1104"/>
      <c r="DW35" s="1104"/>
      <c r="DX35" s="1104"/>
      <c r="DY35" s="1104"/>
      <c r="DZ35" s="1104"/>
      <c r="EA35" s="1104"/>
      <c r="EB35" s="1104"/>
      <c r="EC35" s="1104"/>
      <c r="ED35" s="1104"/>
      <c r="EE35" s="1104"/>
      <c r="EF35" s="1104"/>
      <c r="EG35" s="1104"/>
      <c r="EH35" s="1104"/>
      <c r="EI35" s="1104"/>
      <c r="EJ35" s="1104"/>
      <c r="EK35" s="1104"/>
      <c r="EL35" s="1104"/>
      <c r="EM35" s="1104"/>
      <c r="EN35" s="1104"/>
      <c r="EO35" s="1104"/>
      <c r="EP35" s="1104"/>
      <c r="EQ35" s="1104"/>
      <c r="ER35" s="1104"/>
      <c r="ES35" s="1104"/>
      <c r="ET35" s="1104"/>
      <c r="EU35" s="1104"/>
      <c r="EV35" s="1104"/>
      <c r="EW35" s="1104"/>
      <c r="EX35" s="1104"/>
      <c r="EY35" s="1104"/>
      <c r="EZ35" s="1104"/>
      <c r="FA35" s="1104"/>
      <c r="FB35" s="1104"/>
      <c r="FC35" s="1104"/>
      <c r="FD35" s="1104"/>
      <c r="FE35" s="1104"/>
      <c r="FF35" s="1104"/>
      <c r="FG35" s="1104"/>
      <c r="FH35" s="1104"/>
      <c r="FI35" s="1104"/>
      <c r="FJ35" s="1104"/>
      <c r="FK35" s="1104"/>
      <c r="FL35" s="1104"/>
      <c r="FM35" s="1104"/>
      <c r="FN35" s="1104"/>
      <c r="FO35" s="1104"/>
      <c r="FP35" s="1104"/>
      <c r="FQ35" s="1104"/>
      <c r="FR35" s="1104"/>
      <c r="FS35" s="1104"/>
      <c r="FT35" s="1104"/>
      <c r="FU35" s="1104"/>
      <c r="FV35" s="1104"/>
      <c r="FW35" s="1104"/>
      <c r="FX35" s="1104"/>
      <c r="FY35" s="1104"/>
      <c r="FZ35" s="1104"/>
      <c r="GA35" s="1104"/>
      <c r="GB35" s="1104"/>
      <c r="GC35" s="1104"/>
      <c r="GD35" s="1104"/>
      <c r="GE35" s="1104"/>
      <c r="GF35" s="1104"/>
      <c r="GG35" s="1104"/>
      <c r="GH35" s="1104"/>
      <c r="GI35" s="1104"/>
      <c r="GJ35" s="1104"/>
      <c r="GK35" s="1104"/>
      <c r="GL35" s="1104"/>
      <c r="GM35" s="1104"/>
      <c r="GN35" s="1104"/>
      <c r="GO35" s="1104"/>
      <c r="GP35" s="1104"/>
      <c r="GQ35" s="1104"/>
      <c r="GR35" s="1104"/>
      <c r="GS35" s="1104"/>
      <c r="GT35" s="1104"/>
      <c r="GU35" s="1104"/>
      <c r="GV35" s="1104"/>
      <c r="GW35" s="1104"/>
      <c r="GX35" s="1104"/>
      <c r="GY35" s="1104"/>
      <c r="GZ35" s="1104"/>
      <c r="HA35" s="1104"/>
      <c r="HB35" s="1104"/>
      <c r="HC35" s="1104"/>
      <c r="HD35" s="1104"/>
      <c r="HE35" s="1104"/>
      <c r="HF35" s="1104"/>
      <c r="HG35" s="1104"/>
      <c r="HH35" s="1104"/>
      <c r="HI35" s="1104"/>
      <c r="HJ35" s="1104"/>
      <c r="HK35" s="1104"/>
      <c r="HL35" s="1104"/>
      <c r="HM35" s="1104"/>
      <c r="HN35" s="1104"/>
      <c r="HO35" s="1104"/>
      <c r="HP35" s="1104"/>
      <c r="HQ35" s="1104"/>
      <c r="HR35" s="1104"/>
      <c r="HS35" s="1104"/>
      <c r="HT35" s="1104"/>
      <c r="HU35" s="1104"/>
      <c r="HV35" s="1104"/>
      <c r="HW35" s="1104"/>
      <c r="HX35" s="1104"/>
      <c r="HY35" s="1104"/>
      <c r="HZ35" s="1104"/>
      <c r="IA35" s="1104"/>
      <c r="IB35" s="1104"/>
      <c r="IC35" s="1104"/>
      <c r="ID35" s="1104"/>
      <c r="IE35" s="1104"/>
      <c r="IF35" s="1104"/>
      <c r="IG35" s="1104"/>
      <c r="IH35" s="1104"/>
      <c r="II35" s="1104"/>
      <c r="IJ35" s="1104"/>
      <c r="IK35" s="1104"/>
      <c r="IL35" s="1104"/>
      <c r="IM35" s="1104"/>
      <c r="IN35" s="1104"/>
      <c r="IO35" s="1104"/>
      <c r="IP35" s="1104"/>
      <c r="IQ35" s="1104"/>
      <c r="IR35" s="1104"/>
      <c r="IS35" s="1104"/>
      <c r="IT35" s="1104"/>
      <c r="IU35" s="1104"/>
      <c r="IV35" s="1104"/>
      <c r="IW35" s="1104"/>
      <c r="IX35" s="1104"/>
      <c r="IY35" s="1104"/>
      <c r="IZ35" s="1104"/>
      <c r="JA35" s="1104"/>
      <c r="JB35" s="1104"/>
      <c r="JC35" s="1104"/>
      <c r="JD35" s="1104"/>
      <c r="JE35" s="1104"/>
      <c r="JF35" s="1104"/>
      <c r="JG35" s="1104"/>
      <c r="JH35" s="1104"/>
      <c r="JI35" s="1104"/>
      <c r="JJ35" s="1105"/>
    </row>
    <row r="36" spans="1:270" ht="14.25" customHeight="1">
      <c r="A36" s="91" t="s">
        <v>275</v>
      </c>
      <c r="B36" s="107"/>
      <c r="C36" s="91"/>
      <c r="D36" s="91"/>
      <c r="E36" s="107"/>
      <c r="F36" s="91"/>
      <c r="G36" s="91"/>
      <c r="H36" s="107"/>
      <c r="I36" s="91"/>
      <c r="J36" s="91"/>
      <c r="K36" s="107"/>
      <c r="L36" s="91"/>
      <c r="M36" s="91"/>
      <c r="N36" s="107"/>
      <c r="O36" s="91"/>
      <c r="P36" s="91"/>
      <c r="Q36" s="107"/>
      <c r="R36" s="91"/>
      <c r="S36" s="91"/>
      <c r="T36" s="107"/>
      <c r="U36" s="91"/>
      <c r="V36" s="91"/>
      <c r="W36" s="107"/>
      <c r="X36" s="91"/>
      <c r="Y36" s="91"/>
      <c r="Z36" s="107"/>
      <c r="AA36" s="91"/>
      <c r="AB36" s="91"/>
      <c r="AC36" s="91"/>
      <c r="AD36" s="107"/>
      <c r="AE36" s="91"/>
      <c r="AF36" s="91"/>
      <c r="AG36" s="107"/>
      <c r="AH36" s="91"/>
      <c r="AI36" s="91"/>
      <c r="AJ36" s="107"/>
      <c r="AK36" s="91"/>
      <c r="AL36" s="91"/>
      <c r="AM36" s="107"/>
      <c r="AN36" s="91"/>
      <c r="AO36" s="91"/>
      <c r="AP36" s="107"/>
      <c r="AQ36" s="91"/>
      <c r="AR36" s="91"/>
      <c r="AS36" s="107"/>
      <c r="AT36" s="91"/>
      <c r="AU36" s="91"/>
      <c r="AV36" s="107"/>
      <c r="AW36" s="91"/>
      <c r="AX36" s="91"/>
      <c r="AY36" s="107"/>
      <c r="AZ36" s="91"/>
      <c r="BA36" s="91"/>
      <c r="BB36" s="91"/>
      <c r="BC36" s="91"/>
      <c r="BD36" s="91"/>
      <c r="BE36" s="91"/>
      <c r="BF36" s="91"/>
      <c r="BG36" s="91"/>
      <c r="BH36" s="9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13"/>
      <c r="HW36" s="13"/>
      <c r="HX36" s="13"/>
      <c r="HY36" s="13"/>
      <c r="HZ36" s="13"/>
      <c r="IA36" s="13"/>
      <c r="IC36"/>
    </row>
    <row r="37" spans="1:270" ht="14.25" customHeight="1">
      <c r="A37" s="91" t="s">
        <v>79</v>
      </c>
      <c r="B37" s="107"/>
      <c r="C37" s="91"/>
      <c r="D37" s="91"/>
      <c r="E37" s="107"/>
      <c r="F37" s="91"/>
      <c r="G37" s="91"/>
      <c r="H37" s="107"/>
      <c r="I37" s="91"/>
      <c r="J37" s="91"/>
      <c r="K37" s="107"/>
      <c r="L37" s="91"/>
      <c r="M37" s="91"/>
      <c r="N37" s="107"/>
      <c r="O37" s="91"/>
      <c r="P37" s="91"/>
      <c r="Q37" s="107"/>
      <c r="R37" s="91"/>
      <c r="S37" s="91"/>
      <c r="T37" s="107"/>
      <c r="U37" s="91"/>
      <c r="V37" s="91"/>
      <c r="W37" s="107"/>
      <c r="X37" s="91"/>
      <c r="Y37" s="91"/>
      <c r="Z37" s="107"/>
      <c r="AA37" s="91"/>
      <c r="AB37" s="91"/>
      <c r="AC37" s="91"/>
      <c r="AD37" s="107"/>
      <c r="AE37" s="91"/>
      <c r="AF37" s="91"/>
      <c r="AG37" s="107"/>
      <c r="AH37" s="91"/>
      <c r="AI37" s="91"/>
      <c r="AJ37" s="107"/>
      <c r="AK37" s="91"/>
      <c r="AL37" s="91"/>
      <c r="AM37" s="107"/>
      <c r="AN37" s="91"/>
      <c r="AO37" s="91"/>
      <c r="AP37" s="107"/>
      <c r="AQ37" s="91"/>
      <c r="AR37" s="91"/>
      <c r="AS37" s="107"/>
      <c r="AT37" s="91"/>
      <c r="AU37" s="91"/>
      <c r="AV37" s="107"/>
      <c r="AW37" s="91"/>
      <c r="AX37" s="91"/>
      <c r="AY37" s="107"/>
      <c r="AZ37" s="91"/>
      <c r="BA37" s="91"/>
      <c r="BB37" s="107"/>
      <c r="BC37" s="91"/>
      <c r="BD37" s="91"/>
      <c r="BE37" s="91"/>
      <c r="BF37" s="91"/>
      <c r="BG37" s="91"/>
      <c r="BH37" s="91"/>
      <c r="BI37" s="94"/>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c r="HF37" s="281"/>
      <c r="HG37" s="281"/>
      <c r="HH37" s="281"/>
      <c r="HI37" s="281"/>
      <c r="HJ37" s="281"/>
      <c r="HK37" s="281"/>
      <c r="HL37" s="281"/>
      <c r="HM37" s="281"/>
      <c r="HN37" s="281"/>
      <c r="HO37" s="281"/>
      <c r="HP37" s="281"/>
      <c r="HQ37" s="281"/>
      <c r="HR37" s="281"/>
      <c r="HS37" s="281"/>
      <c r="HT37" s="281"/>
      <c r="HU37" s="281"/>
      <c r="HV37" s="281"/>
      <c r="HW37" s="281"/>
      <c r="HX37" s="281"/>
      <c r="HY37" s="281"/>
      <c r="HZ37" s="281"/>
      <c r="IA37" s="281"/>
      <c r="IB37" s="281"/>
    </row>
    <row r="38" spans="1:270" ht="14.25" customHeight="1">
      <c r="A38" s="20"/>
      <c r="B38" s="27"/>
      <c r="C38" s="20"/>
      <c r="D38" s="20"/>
      <c r="E38" s="27"/>
      <c r="F38" s="27"/>
      <c r="G38" s="27"/>
      <c r="H38" s="27"/>
      <c r="I38" s="27"/>
      <c r="J38" s="27"/>
      <c r="K38" s="27"/>
      <c r="L38" s="27"/>
      <c r="M38" s="27"/>
      <c r="V38" s="14"/>
      <c r="W38" s="17"/>
      <c r="X38" s="14"/>
      <c r="Y38" s="14"/>
      <c r="Z38" s="17"/>
      <c r="AA38" s="14"/>
      <c r="AB38" s="14"/>
      <c r="AC38" s="14"/>
      <c r="AD38" s="17"/>
      <c r="AE38" s="14"/>
      <c r="AF38" s="14"/>
      <c r="AG38" s="17"/>
      <c r="AH38" s="14"/>
      <c r="AI38" s="14"/>
      <c r="AJ38" s="17"/>
      <c r="AK38" s="14"/>
      <c r="AL38" s="20"/>
      <c r="AM38" s="27"/>
      <c r="AN38" s="27"/>
      <c r="AO38" s="20"/>
      <c r="AP38" s="27"/>
      <c r="AQ38" s="27"/>
      <c r="AR38" s="17"/>
      <c r="AS38" s="17"/>
      <c r="AT38" s="14"/>
      <c r="AU38" s="20"/>
      <c r="AV38" s="10"/>
      <c r="AW38" s="10"/>
      <c r="AX38" s="10"/>
      <c r="AY38" s="27"/>
      <c r="AZ38" s="20"/>
      <c r="BA38" s="20"/>
      <c r="BI38" s="872"/>
    </row>
    <row r="39" spans="1:270" ht="14.25" customHeight="1">
      <c r="K39" s="10"/>
      <c r="W39" s="10"/>
      <c r="Z39" s="10"/>
      <c r="AG39" s="10"/>
      <c r="AH39" s="10"/>
      <c r="AI39" s="10"/>
      <c r="AJ39" s="10"/>
      <c r="AM39" s="10"/>
      <c r="AP39" s="10"/>
      <c r="AQ39" s="10"/>
      <c r="AS39" s="10"/>
      <c r="AU39" s="10"/>
      <c r="AX39" s="23"/>
      <c r="AY39" s="10"/>
      <c r="AZ39" s="10"/>
      <c r="BA39" s="10"/>
      <c r="ID39" s="33"/>
      <c r="IE39" s="33"/>
      <c r="IF39" s="33"/>
    </row>
    <row r="40" spans="1:270">
      <c r="B40" s="10"/>
      <c r="D40" s="10"/>
      <c r="E40" s="10"/>
      <c r="F40" s="10"/>
      <c r="G40" s="10"/>
      <c r="H40" s="10"/>
      <c r="I40" s="10"/>
      <c r="J40" s="10"/>
      <c r="K40" s="10"/>
      <c r="L40" s="10"/>
      <c r="M40" s="10"/>
      <c r="N40" s="10"/>
      <c r="O40" s="10"/>
      <c r="P40" s="10"/>
      <c r="Q40" s="10"/>
      <c r="R40" s="10"/>
      <c r="S40" s="10"/>
      <c r="T40" s="10"/>
      <c r="W40" s="10"/>
      <c r="Y40" s="10"/>
      <c r="Z40" s="10"/>
      <c r="AA40" s="10"/>
      <c r="AB40" s="10"/>
      <c r="AC40" s="10"/>
      <c r="AD40" s="10"/>
      <c r="AE40" s="10"/>
      <c r="AF40" s="10"/>
      <c r="AG40" s="10"/>
      <c r="AH40" s="10"/>
      <c r="AI40" s="10"/>
      <c r="AJ40" s="10"/>
      <c r="AK40" s="10"/>
      <c r="AL40" s="10"/>
      <c r="AM40" s="10"/>
      <c r="AN40" s="10"/>
      <c r="AO40" s="10"/>
      <c r="AP40" s="10"/>
      <c r="AQ40" s="10"/>
      <c r="AS40" s="10"/>
      <c r="AT40" s="10"/>
      <c r="AU40" s="10"/>
      <c r="AY40" s="10"/>
      <c r="AZ40" s="10"/>
      <c r="BA40" s="10"/>
      <c r="ID40" s="33"/>
      <c r="IE40" s="33"/>
      <c r="IF40" s="33"/>
    </row>
    <row r="41" spans="1:270">
      <c r="B41" s="10"/>
      <c r="E41" s="10"/>
      <c r="F41" s="10"/>
      <c r="G41" s="10"/>
      <c r="H41" s="10"/>
      <c r="I41" s="10"/>
      <c r="J41" s="10"/>
      <c r="K41" s="10"/>
      <c r="L41" s="10"/>
      <c r="M41" s="10"/>
      <c r="T41" s="10"/>
      <c r="U41" s="10"/>
      <c r="V41" s="10"/>
      <c r="W41" s="10"/>
      <c r="Z41" s="10"/>
      <c r="AG41" s="10"/>
      <c r="AJ41" s="10"/>
      <c r="AM41" s="10"/>
      <c r="AP41" s="10"/>
      <c r="AR41" s="10"/>
      <c r="AS41" s="10"/>
      <c r="AT41" s="10"/>
      <c r="AU41" s="10"/>
      <c r="AY41" s="10"/>
      <c r="AZ41" s="10"/>
      <c r="BA41" s="10"/>
      <c r="ID41" s="33"/>
      <c r="IE41" s="33"/>
      <c r="IF41" s="33"/>
    </row>
    <row r="42" spans="1:270">
      <c r="B42" s="10"/>
      <c r="E42" s="10"/>
      <c r="F42" s="10"/>
      <c r="G42" s="10"/>
      <c r="H42" s="10"/>
      <c r="I42" s="10"/>
      <c r="J42" s="10"/>
      <c r="K42" s="10"/>
      <c r="L42" s="10"/>
      <c r="M42" s="10"/>
      <c r="N42" s="10"/>
      <c r="O42" s="10"/>
      <c r="Q42" s="10"/>
      <c r="R42" s="10"/>
      <c r="S42" s="10"/>
      <c r="T42" s="10"/>
      <c r="W42" s="10"/>
      <c r="Y42" s="10"/>
      <c r="Z42" s="10"/>
      <c r="AA42" s="10"/>
      <c r="AB42" s="10"/>
      <c r="AC42" s="10"/>
      <c r="AD42" s="10"/>
      <c r="AE42" s="10"/>
      <c r="AF42" s="10"/>
      <c r="AG42" s="10"/>
      <c r="AH42" s="10"/>
      <c r="AI42" s="10"/>
      <c r="AJ42" s="10"/>
      <c r="AK42" s="10"/>
      <c r="AL42" s="10"/>
      <c r="AM42" s="10"/>
      <c r="AO42" s="10"/>
      <c r="AP42" s="10"/>
      <c r="AQ42" s="10"/>
      <c r="AR42" s="10"/>
      <c r="AS42" s="10"/>
      <c r="AU42" s="10"/>
      <c r="AY42" s="10"/>
      <c r="AZ42" s="10"/>
      <c r="BA42" s="10"/>
      <c r="ID42" s="33"/>
      <c r="IE42" s="33"/>
      <c r="IF42" s="33"/>
    </row>
    <row r="43" spans="1:270">
      <c r="B43" s="10"/>
      <c r="E43" s="10"/>
      <c r="H43" s="10"/>
      <c r="K43" s="10"/>
      <c r="W43" s="10"/>
      <c r="Z43" s="10"/>
      <c r="AG43" s="10"/>
      <c r="AJ43" s="10"/>
      <c r="AM43" s="10"/>
      <c r="AP43" s="10"/>
      <c r="AS43" s="10"/>
      <c r="AU43" s="10"/>
      <c r="AY43" s="10"/>
      <c r="AZ43" s="10"/>
      <c r="BA43" s="10"/>
      <c r="ID43" s="33"/>
      <c r="IE43" s="33"/>
      <c r="IF43" s="33"/>
    </row>
    <row r="44" spans="1:270">
      <c r="B44" s="10"/>
      <c r="E44" s="10"/>
      <c r="H44" s="10"/>
      <c r="K44" s="10"/>
      <c r="W44" s="10"/>
      <c r="Z44" s="10"/>
      <c r="AG44" s="10"/>
      <c r="AJ44" s="10"/>
      <c r="AM44" s="10"/>
      <c r="AP44" s="10"/>
      <c r="AS44" s="10"/>
      <c r="AU44" s="10"/>
      <c r="AY44" s="10"/>
      <c r="AZ44" s="10"/>
      <c r="BA44" s="10"/>
      <c r="ID44" s="33"/>
      <c r="IE44" s="33"/>
      <c r="IF44" s="33"/>
    </row>
    <row r="45" spans="1:270">
      <c r="B45" s="10"/>
      <c r="E45" s="10"/>
      <c r="F45" s="10"/>
      <c r="G45" s="10"/>
      <c r="H45" s="10"/>
      <c r="I45" s="10"/>
      <c r="J45" s="10"/>
      <c r="K45" s="10"/>
      <c r="L45" s="10"/>
      <c r="M45" s="10"/>
      <c r="W45" s="10"/>
      <c r="Z45" s="10"/>
      <c r="AG45" s="10"/>
      <c r="AJ45" s="10"/>
      <c r="AM45" s="10"/>
      <c r="AP45" s="10"/>
      <c r="AQ45" s="10"/>
      <c r="AS45" s="10"/>
      <c r="AT45" s="10"/>
      <c r="AU45" s="10"/>
      <c r="AY45" s="10"/>
      <c r="AZ45" s="10"/>
      <c r="BA45" s="10"/>
      <c r="ID45" s="33"/>
      <c r="IE45" s="33"/>
      <c r="IF45" s="33"/>
    </row>
    <row r="46" spans="1:270">
      <c r="B46" s="10"/>
      <c r="E46" s="10"/>
      <c r="F46" s="10"/>
      <c r="G46" s="10"/>
      <c r="H46" s="10"/>
      <c r="K46" s="10"/>
      <c r="L46" s="10"/>
      <c r="M46" s="10"/>
      <c r="W46" s="10"/>
      <c r="Z46" s="10"/>
      <c r="AG46" s="10"/>
      <c r="AH46" s="10"/>
      <c r="AI46" s="10"/>
      <c r="AJ46" s="10"/>
      <c r="AM46" s="10"/>
      <c r="AP46" s="10"/>
      <c r="AQ46" s="10"/>
      <c r="AS46" s="10"/>
      <c r="AU46" s="10"/>
      <c r="AY46" s="10"/>
      <c r="AZ46" s="10"/>
      <c r="BA46" s="10"/>
      <c r="ID46" s="33"/>
      <c r="IE46" s="33"/>
      <c r="IF46" s="33"/>
    </row>
    <row r="47" spans="1:270">
      <c r="B47" s="10"/>
      <c r="D47" s="10"/>
      <c r="E47" s="10"/>
      <c r="F47" s="10"/>
      <c r="G47" s="10"/>
      <c r="H47" s="10"/>
      <c r="I47" s="10"/>
      <c r="J47" s="10"/>
      <c r="K47" s="10"/>
      <c r="L47" s="10"/>
      <c r="M47" s="10"/>
      <c r="N47" s="10"/>
      <c r="O47" s="10"/>
      <c r="P47" s="10"/>
      <c r="Q47" s="10"/>
      <c r="R47" s="10"/>
      <c r="S47" s="10"/>
      <c r="T47" s="10"/>
      <c r="W47" s="10"/>
      <c r="Y47" s="10"/>
      <c r="Z47" s="10"/>
      <c r="AA47" s="10"/>
      <c r="AB47" s="10"/>
      <c r="AC47" s="10"/>
      <c r="AD47" s="10"/>
      <c r="AE47" s="10"/>
      <c r="AF47" s="10"/>
      <c r="AG47" s="10"/>
      <c r="AH47" s="10"/>
      <c r="AI47" s="10"/>
      <c r="AJ47" s="10"/>
      <c r="AK47" s="10"/>
      <c r="AL47" s="10"/>
      <c r="AM47" s="10"/>
      <c r="AN47" s="10"/>
      <c r="AO47" s="10"/>
      <c r="AP47" s="10"/>
      <c r="AQ47" s="10"/>
      <c r="AS47" s="10"/>
      <c r="AT47" s="10"/>
      <c r="AU47" s="10"/>
      <c r="AY47" s="10"/>
      <c r="AZ47" s="10"/>
      <c r="BA47" s="10"/>
      <c r="ID47" s="33"/>
      <c r="IE47" s="33"/>
      <c r="IF47" s="33"/>
    </row>
    <row r="48" spans="1:270">
      <c r="B48" s="10"/>
      <c r="D48" s="10"/>
      <c r="E48" s="10"/>
      <c r="F48" s="10"/>
      <c r="G48" s="10"/>
      <c r="H48" s="10"/>
      <c r="I48" s="10"/>
      <c r="J48" s="10"/>
      <c r="K48" s="10"/>
      <c r="L48" s="10"/>
      <c r="M48" s="10"/>
      <c r="T48" s="10"/>
      <c r="U48" s="10"/>
      <c r="V48" s="10"/>
      <c r="W48" s="10"/>
      <c r="Y48" s="10"/>
      <c r="Z48" s="10"/>
      <c r="AA48" s="10"/>
      <c r="AB48" s="10"/>
      <c r="AC48" s="10"/>
      <c r="AD48" s="10"/>
      <c r="AE48" s="10"/>
      <c r="AF48" s="10"/>
      <c r="AG48" s="10"/>
      <c r="AH48" s="10"/>
      <c r="AI48" s="10"/>
      <c r="AJ48" s="10"/>
      <c r="AM48" s="10"/>
      <c r="AP48" s="10"/>
      <c r="AR48" s="10"/>
      <c r="AS48" s="10"/>
      <c r="AT48" s="10"/>
      <c r="AU48" s="10"/>
      <c r="AY48" s="10"/>
      <c r="AZ48" s="10"/>
      <c r="BA48" s="10"/>
      <c r="ID48" s="33"/>
      <c r="IE48" s="33"/>
      <c r="IF48" s="33"/>
    </row>
    <row r="49" spans="2:240">
      <c r="B49" s="10"/>
      <c r="E49" s="10"/>
      <c r="F49" s="10"/>
      <c r="G49" s="10"/>
      <c r="H49" s="10"/>
      <c r="I49" s="10"/>
      <c r="J49" s="10"/>
      <c r="K49" s="10"/>
      <c r="L49" s="10"/>
      <c r="M49" s="10"/>
      <c r="N49" s="10"/>
      <c r="O49" s="10"/>
      <c r="Q49" s="10"/>
      <c r="R49" s="10"/>
      <c r="S49" s="10"/>
      <c r="T49" s="10"/>
      <c r="W49" s="10"/>
      <c r="Y49" s="10"/>
      <c r="Z49" s="10"/>
      <c r="AA49" s="10"/>
      <c r="AB49" s="10"/>
      <c r="AC49" s="10"/>
      <c r="AD49" s="10"/>
      <c r="AE49" s="10"/>
      <c r="AF49" s="10"/>
      <c r="AG49" s="10"/>
      <c r="AH49" s="10"/>
      <c r="AI49" s="10"/>
      <c r="AJ49" s="10"/>
      <c r="AK49" s="10"/>
      <c r="AL49" s="10"/>
      <c r="AM49" s="10"/>
      <c r="AO49" s="10"/>
      <c r="AP49" s="10"/>
      <c r="AQ49" s="10"/>
      <c r="AR49" s="10"/>
      <c r="AS49" s="10"/>
      <c r="AU49" s="10"/>
      <c r="AY49" s="10"/>
      <c r="AZ49" s="10"/>
      <c r="BA49" s="10"/>
      <c r="ID49" s="33"/>
      <c r="IE49" s="33"/>
      <c r="IF49" s="33"/>
    </row>
    <row r="50" spans="2:240">
      <c r="B50" s="10"/>
      <c r="E50" s="10"/>
      <c r="F50" s="10"/>
      <c r="G50" s="10"/>
      <c r="H50" s="10"/>
      <c r="I50" s="10"/>
      <c r="J50" s="10"/>
      <c r="K50" s="10"/>
      <c r="L50" s="10"/>
      <c r="M50" s="10"/>
      <c r="W50" s="10"/>
      <c r="Y50" s="10"/>
      <c r="Z50" s="10"/>
      <c r="AA50" s="10"/>
      <c r="AB50" s="10"/>
      <c r="AC50" s="10"/>
      <c r="AD50" s="10"/>
      <c r="AE50" s="10"/>
      <c r="AF50" s="10"/>
      <c r="AG50" s="10"/>
      <c r="AI50" s="10"/>
      <c r="AJ50" s="10"/>
      <c r="AK50" s="10"/>
      <c r="AM50" s="10"/>
      <c r="AP50" s="10"/>
      <c r="AS50" s="10"/>
      <c r="AU50" s="10"/>
      <c r="AY50" s="10"/>
      <c r="AZ50" s="10"/>
      <c r="BA50" s="10"/>
      <c r="ID50" s="33"/>
      <c r="IE50" s="33"/>
      <c r="IF50" s="33"/>
    </row>
    <row r="51" spans="2:240">
      <c r="B51" s="10"/>
      <c r="E51" s="10"/>
      <c r="F51" s="10"/>
      <c r="G51" s="10"/>
      <c r="H51" s="10"/>
      <c r="K51" s="10"/>
      <c r="L51" s="10"/>
      <c r="M51" s="10"/>
      <c r="W51" s="10"/>
      <c r="Y51" s="10"/>
      <c r="Z51" s="10"/>
      <c r="AG51" s="10"/>
      <c r="AJ51" s="10"/>
      <c r="AM51" s="10"/>
      <c r="AP51" s="10"/>
      <c r="AS51" s="10"/>
      <c r="AU51" s="10"/>
      <c r="AY51" s="10"/>
      <c r="AZ51" s="10"/>
      <c r="BA51" s="10"/>
      <c r="ID51" s="33"/>
      <c r="IE51" s="33"/>
      <c r="IF51" s="33"/>
    </row>
    <row r="52" spans="2:240">
      <c r="B52" s="10"/>
      <c r="E52" s="10"/>
      <c r="F52" s="10"/>
      <c r="G52" s="10"/>
      <c r="H52" s="10"/>
      <c r="K52" s="10"/>
      <c r="L52" s="10"/>
      <c r="M52" s="10"/>
      <c r="W52" s="10"/>
      <c r="Z52" s="10"/>
      <c r="AG52" s="10"/>
      <c r="AH52" s="10"/>
      <c r="AI52" s="10"/>
      <c r="AJ52" s="10"/>
      <c r="AM52" s="10"/>
      <c r="AP52" s="10"/>
      <c r="AS52" s="10"/>
      <c r="AU52" s="10"/>
      <c r="AY52" s="10"/>
      <c r="AZ52" s="10"/>
      <c r="BA52" s="10"/>
      <c r="ID52" s="33"/>
      <c r="IE52" s="33"/>
      <c r="IF52" s="33"/>
    </row>
    <row r="53" spans="2:240">
      <c r="B53" s="10"/>
      <c r="D53" s="10"/>
      <c r="E53" s="10"/>
      <c r="F53" s="10"/>
      <c r="G53" s="10"/>
      <c r="H53" s="10"/>
      <c r="K53" s="10"/>
      <c r="L53" s="10"/>
      <c r="M53" s="10"/>
      <c r="R53" s="10"/>
      <c r="S53" s="10"/>
      <c r="T53" s="10"/>
      <c r="W53" s="10"/>
      <c r="Y53" s="10"/>
      <c r="Z53" s="10"/>
      <c r="AA53" s="10"/>
      <c r="AB53" s="10"/>
      <c r="AG53" s="10"/>
      <c r="AH53" s="10"/>
      <c r="AI53" s="10"/>
      <c r="AJ53" s="10"/>
      <c r="AM53" s="10"/>
      <c r="AP53" s="10"/>
      <c r="AS53" s="10"/>
      <c r="AU53" s="10"/>
      <c r="AY53" s="10"/>
      <c r="AZ53" s="10"/>
      <c r="BA53" s="10"/>
      <c r="ID53" s="33"/>
      <c r="IE53" s="33"/>
      <c r="IF53" s="33"/>
    </row>
    <row r="54" spans="2:240">
      <c r="B54" s="10"/>
      <c r="D54" s="10"/>
      <c r="E54" s="10"/>
      <c r="F54" s="10"/>
      <c r="G54" s="10"/>
      <c r="H54" s="10"/>
      <c r="I54" s="10"/>
      <c r="J54" s="10"/>
      <c r="K54" s="10"/>
      <c r="L54" s="10"/>
      <c r="M54" s="10"/>
      <c r="T54" s="10"/>
      <c r="W54" s="10"/>
      <c r="Y54" s="10"/>
      <c r="Z54" s="10"/>
      <c r="AA54" s="10"/>
      <c r="AB54" s="10"/>
      <c r="AC54" s="10"/>
      <c r="AD54" s="10"/>
      <c r="AE54" s="10"/>
      <c r="AF54" s="10"/>
      <c r="AG54" s="10"/>
      <c r="AH54" s="10"/>
      <c r="AI54" s="10"/>
      <c r="AJ54" s="10"/>
      <c r="AM54" s="10"/>
      <c r="AP54" s="10"/>
      <c r="AQ54" s="10"/>
      <c r="AS54" s="10"/>
      <c r="AT54" s="10"/>
      <c r="AU54" s="10"/>
      <c r="AY54" s="10"/>
      <c r="AZ54" s="10"/>
      <c r="BA54" s="10"/>
      <c r="ID54" s="33"/>
      <c r="IE54" s="33"/>
      <c r="IF54" s="33"/>
    </row>
    <row r="55" spans="2:240">
      <c r="B55" s="10"/>
      <c r="E55" s="10"/>
      <c r="F55" s="10"/>
      <c r="G55" s="10"/>
      <c r="H55" s="10"/>
      <c r="K55" s="10"/>
      <c r="L55" s="10"/>
      <c r="M55" s="10"/>
      <c r="T55" s="10"/>
      <c r="U55" s="10"/>
      <c r="W55" s="10"/>
      <c r="Y55" s="10"/>
      <c r="Z55" s="10"/>
      <c r="AA55" s="10"/>
      <c r="AB55" s="10"/>
      <c r="AC55" s="10"/>
      <c r="AD55" s="10"/>
      <c r="AE55" s="10"/>
      <c r="AF55" s="10"/>
      <c r="AG55" s="10"/>
      <c r="AH55" s="10"/>
      <c r="AI55" s="10"/>
      <c r="AJ55" s="10"/>
      <c r="AK55" s="10"/>
      <c r="AM55" s="10"/>
      <c r="AP55" s="10"/>
      <c r="AQ55" s="10"/>
      <c r="AR55" s="10"/>
      <c r="AS55" s="10"/>
      <c r="AU55" s="10"/>
      <c r="AY55" s="10"/>
      <c r="AZ55" s="10"/>
      <c r="BA55" s="10"/>
      <c r="ID55" s="33"/>
      <c r="IE55" s="33"/>
      <c r="IF55" s="33"/>
    </row>
    <row r="56" spans="2:240">
      <c r="D56" s="10"/>
      <c r="E56" s="10"/>
      <c r="F56" s="10"/>
      <c r="G56" s="10"/>
      <c r="H56" s="10"/>
      <c r="I56" s="10"/>
      <c r="J56" s="10"/>
      <c r="K56" s="10"/>
      <c r="L56" s="10"/>
      <c r="M56" s="10"/>
      <c r="N56" s="10"/>
      <c r="O56" s="10"/>
      <c r="P56" s="10"/>
      <c r="Q56" s="10"/>
      <c r="R56" s="10"/>
      <c r="S56" s="10"/>
      <c r="T56" s="10"/>
      <c r="Y56" s="10"/>
      <c r="Z56" s="10"/>
      <c r="AA56" s="10"/>
      <c r="AB56" s="10"/>
      <c r="AC56" s="10"/>
      <c r="AD56" s="10"/>
      <c r="AE56" s="10"/>
      <c r="AF56" s="10"/>
      <c r="AG56" s="10"/>
      <c r="AH56" s="10"/>
      <c r="AI56" s="10"/>
      <c r="AJ56" s="10"/>
      <c r="AK56" s="10"/>
      <c r="AL56" s="10"/>
      <c r="AM56" s="10"/>
      <c r="AN56" s="10"/>
      <c r="AO56" s="10"/>
      <c r="AP56" s="10"/>
      <c r="AQ56" s="10"/>
      <c r="AS56" s="10"/>
      <c r="AT56" s="10"/>
      <c r="AU56" s="10"/>
      <c r="AY56" s="10"/>
      <c r="AZ56" s="10"/>
      <c r="BA56" s="10"/>
      <c r="ID56" s="33"/>
      <c r="IE56" s="33"/>
      <c r="IF56" s="33"/>
    </row>
    <row r="57" spans="2:240">
      <c r="B57" s="10"/>
      <c r="E57" s="10"/>
      <c r="F57" s="10"/>
      <c r="G57" s="10"/>
      <c r="H57" s="10"/>
      <c r="I57" s="10"/>
      <c r="J57" s="10"/>
      <c r="K57" s="10"/>
      <c r="L57" s="10"/>
      <c r="M57" s="10"/>
      <c r="T57" s="10"/>
      <c r="U57" s="10"/>
      <c r="V57" s="10"/>
      <c r="W57" s="10"/>
      <c r="Z57" s="10"/>
      <c r="AG57" s="10"/>
      <c r="AH57" s="10"/>
      <c r="AI57" s="10"/>
      <c r="AJ57" s="10"/>
      <c r="AM57" s="10"/>
      <c r="AP57" s="10"/>
      <c r="AQ57" s="10"/>
      <c r="AR57" s="10"/>
      <c r="AS57" s="10"/>
      <c r="AT57" s="10"/>
      <c r="AU57" s="10"/>
      <c r="AY57" s="10"/>
      <c r="AZ57" s="10"/>
      <c r="BA57" s="10"/>
      <c r="ID57" s="33"/>
      <c r="IE57" s="33"/>
      <c r="IF57" s="33"/>
    </row>
    <row r="58" spans="2:240">
      <c r="B58" s="10"/>
      <c r="D58" s="10"/>
      <c r="E58" s="10"/>
      <c r="F58" s="10"/>
      <c r="G58" s="10"/>
      <c r="H58" s="10"/>
      <c r="I58" s="10"/>
      <c r="J58" s="10"/>
      <c r="K58" s="10"/>
      <c r="L58" s="10"/>
      <c r="M58" s="10"/>
      <c r="N58" s="10"/>
      <c r="O58" s="10"/>
      <c r="P58" s="10"/>
      <c r="Q58" s="10"/>
      <c r="R58" s="10"/>
      <c r="S58" s="10"/>
      <c r="T58" s="10"/>
      <c r="W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Y58" s="10"/>
      <c r="AZ58" s="10"/>
      <c r="BA58" s="10"/>
      <c r="ID58" s="33"/>
      <c r="IE58" s="33"/>
      <c r="IF58" s="33"/>
    </row>
    <row r="59" spans="2:240">
      <c r="B59" s="10"/>
      <c r="E59" s="10"/>
      <c r="F59" s="10"/>
      <c r="G59" s="10"/>
      <c r="H59" s="10"/>
      <c r="I59" s="10"/>
      <c r="J59" s="10"/>
      <c r="K59" s="10"/>
      <c r="L59" s="10"/>
      <c r="M59" s="10"/>
      <c r="T59" s="10"/>
      <c r="U59" s="10"/>
      <c r="V59" s="10"/>
      <c r="W59" s="10"/>
      <c r="Z59" s="10"/>
      <c r="AG59" s="10"/>
      <c r="AH59" s="10"/>
      <c r="AI59" s="10"/>
      <c r="AJ59" s="10"/>
      <c r="AM59" s="10"/>
      <c r="AP59" s="10"/>
      <c r="AQ59" s="10"/>
      <c r="AR59" s="10"/>
      <c r="AS59" s="10"/>
      <c r="AT59" s="10"/>
      <c r="AU59" s="10"/>
      <c r="AY59" s="10"/>
      <c r="AZ59" s="10"/>
      <c r="BA59" s="10"/>
      <c r="ID59" s="33"/>
      <c r="IE59" s="33"/>
      <c r="IF59" s="33"/>
    </row>
    <row r="60" spans="2:240">
      <c r="B60" s="10"/>
      <c r="D60" s="10"/>
      <c r="E60" s="10"/>
      <c r="F60" s="10"/>
      <c r="G60" s="10"/>
      <c r="H60" s="10"/>
      <c r="I60" s="10"/>
      <c r="J60" s="10"/>
      <c r="K60" s="10"/>
      <c r="L60" s="10"/>
      <c r="M60" s="10"/>
      <c r="N60" s="10"/>
      <c r="O60" s="10"/>
      <c r="P60" s="10"/>
      <c r="Q60" s="10"/>
      <c r="R60" s="10"/>
      <c r="S60" s="10"/>
      <c r="T60" s="10"/>
      <c r="W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Y60" s="10"/>
      <c r="AZ60" s="10"/>
      <c r="BA60" s="10"/>
      <c r="ID60" s="33"/>
      <c r="IE60" s="33"/>
      <c r="IF60" s="33"/>
    </row>
    <row r="61" spans="2:240">
      <c r="B61" s="10"/>
      <c r="E61" s="10"/>
      <c r="F61" s="10"/>
      <c r="G61" s="10"/>
      <c r="H61" s="10"/>
      <c r="I61" s="10"/>
      <c r="J61" s="10"/>
      <c r="K61" s="10"/>
      <c r="L61" s="10"/>
      <c r="M61" s="10"/>
      <c r="T61" s="10"/>
      <c r="U61" s="10"/>
      <c r="V61" s="10"/>
      <c r="W61" s="10"/>
      <c r="Z61" s="10"/>
      <c r="AG61" s="10"/>
      <c r="AH61" s="10"/>
      <c r="AI61" s="10"/>
      <c r="AJ61" s="10"/>
      <c r="AM61" s="10"/>
      <c r="AP61" s="10"/>
      <c r="AQ61" s="10"/>
      <c r="AR61" s="10"/>
      <c r="AS61" s="10"/>
      <c r="AT61" s="10"/>
      <c r="AU61" s="10"/>
      <c r="AY61" s="10"/>
      <c r="AZ61" s="10"/>
      <c r="BA61" s="10"/>
      <c r="ID61" s="33"/>
      <c r="IE61" s="33"/>
      <c r="IF61" s="33"/>
    </row>
    <row r="62" spans="2:240">
      <c r="B62" s="10"/>
      <c r="D62" s="10"/>
      <c r="E62" s="10"/>
      <c r="F62" s="10"/>
      <c r="G62" s="10"/>
      <c r="H62" s="10"/>
      <c r="I62" s="10"/>
      <c r="J62" s="10"/>
      <c r="K62" s="10"/>
      <c r="L62" s="10"/>
      <c r="M62" s="10"/>
      <c r="N62" s="10"/>
      <c r="O62" s="10"/>
      <c r="P62" s="10"/>
      <c r="Q62" s="10"/>
      <c r="R62" s="10"/>
      <c r="S62" s="10"/>
      <c r="T62" s="10"/>
      <c r="W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Y62" s="10"/>
      <c r="AZ62" s="10"/>
      <c r="BA62" s="10"/>
      <c r="ID62" s="33"/>
      <c r="IE62" s="33"/>
      <c r="IF62" s="33"/>
    </row>
    <row r="63" spans="2:240">
      <c r="B63" s="10"/>
      <c r="D63" s="10"/>
      <c r="E63" s="10"/>
      <c r="F63" s="10"/>
      <c r="G63" s="10"/>
      <c r="H63" s="10"/>
      <c r="I63" s="10"/>
      <c r="J63" s="10"/>
      <c r="K63" s="10"/>
      <c r="L63" s="10"/>
      <c r="M63" s="10"/>
      <c r="N63" s="10"/>
      <c r="O63" s="10"/>
      <c r="P63" s="10"/>
      <c r="Q63" s="10"/>
      <c r="R63" s="10"/>
      <c r="S63" s="10"/>
      <c r="T63" s="10"/>
      <c r="U63" s="10"/>
      <c r="V63" s="10"/>
      <c r="W63" s="10"/>
      <c r="Y63" s="10"/>
      <c r="Z63" s="10"/>
      <c r="AA63" s="10"/>
      <c r="AB63" s="10"/>
      <c r="AC63" s="10"/>
      <c r="AD63" s="10"/>
      <c r="AE63" s="10"/>
      <c r="AF63" s="10"/>
      <c r="AG63" s="10"/>
      <c r="AH63" s="10"/>
      <c r="AI63" s="10"/>
      <c r="AJ63" s="10"/>
      <c r="AL63" s="10"/>
      <c r="AM63" s="10"/>
      <c r="AN63" s="10"/>
      <c r="AO63" s="10"/>
      <c r="AP63" s="10"/>
      <c r="AQ63" s="10"/>
      <c r="AR63" s="10"/>
      <c r="AS63" s="10"/>
      <c r="AT63" s="10"/>
      <c r="AU63" s="10"/>
      <c r="AY63" s="10"/>
      <c r="AZ63" s="10"/>
      <c r="BA63" s="10"/>
      <c r="ID63" s="33"/>
      <c r="IE63" s="33"/>
      <c r="IF63" s="33"/>
    </row>
    <row r="64" spans="2:240">
      <c r="B64" s="10"/>
      <c r="D64" s="10"/>
      <c r="E64" s="10"/>
      <c r="F64" s="10"/>
      <c r="G64" s="10"/>
      <c r="H64" s="10"/>
      <c r="I64" s="10"/>
      <c r="J64" s="10"/>
      <c r="K64" s="10"/>
      <c r="L64" s="10"/>
      <c r="M64" s="10"/>
      <c r="N64" s="10"/>
      <c r="O64" s="10"/>
      <c r="P64" s="10"/>
      <c r="Q64" s="10"/>
      <c r="R64" s="10"/>
      <c r="S64" s="10"/>
      <c r="T64" s="10"/>
      <c r="U64" s="10"/>
      <c r="V64" s="10"/>
      <c r="W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Y64" s="10"/>
      <c r="AZ64" s="10"/>
      <c r="BA64" s="10"/>
      <c r="ID64" s="33"/>
      <c r="IE64" s="33"/>
      <c r="IF64" s="33"/>
    </row>
    <row r="65" spans="1:240">
      <c r="B65" s="10"/>
      <c r="E65" s="10"/>
      <c r="F65" s="10"/>
      <c r="G65" s="10"/>
      <c r="H65" s="10"/>
      <c r="I65" s="10"/>
      <c r="J65" s="10"/>
      <c r="K65" s="10"/>
      <c r="L65" s="10"/>
      <c r="M65" s="10"/>
      <c r="O65" s="10"/>
      <c r="Q65" s="10"/>
      <c r="R65" s="10"/>
      <c r="S65" s="10"/>
      <c r="T65" s="10"/>
      <c r="U65" s="10"/>
      <c r="V65" s="10"/>
      <c r="W65" s="10"/>
      <c r="Y65" s="10"/>
      <c r="Z65" s="10"/>
      <c r="AA65" s="10"/>
      <c r="AB65" s="10"/>
      <c r="AC65" s="10"/>
      <c r="AD65" s="10"/>
      <c r="AE65" s="10"/>
      <c r="AF65" s="10"/>
      <c r="AG65" s="10"/>
      <c r="AH65" s="10"/>
      <c r="AI65" s="10"/>
      <c r="AJ65" s="10"/>
      <c r="AK65" s="10"/>
      <c r="AM65" s="10"/>
      <c r="AO65" s="10"/>
      <c r="AP65" s="10"/>
      <c r="AQ65" s="10"/>
      <c r="AR65" s="10"/>
      <c r="AS65" s="10"/>
      <c r="AT65" s="10"/>
      <c r="AU65" s="10"/>
      <c r="AY65" s="10"/>
      <c r="AZ65" s="10"/>
      <c r="BA65" s="10"/>
      <c r="ID65" s="33"/>
      <c r="IE65" s="33"/>
      <c r="IF65" s="33"/>
    </row>
    <row r="66" spans="1:240">
      <c r="E66" s="10"/>
      <c r="F66" s="10"/>
      <c r="G66" s="10"/>
      <c r="H66" s="10"/>
      <c r="I66" s="10"/>
      <c r="J66" s="10"/>
      <c r="K66" s="10"/>
      <c r="L66" s="10"/>
      <c r="M66" s="10"/>
      <c r="N66" s="10"/>
      <c r="O66" s="10"/>
      <c r="Q66" s="10"/>
      <c r="R66" s="10"/>
      <c r="S66" s="10"/>
      <c r="T66" s="10"/>
      <c r="Y66" s="10"/>
      <c r="Z66" s="10"/>
      <c r="AA66" s="10"/>
      <c r="AB66" s="10"/>
      <c r="AC66" s="10"/>
      <c r="AD66" s="10"/>
      <c r="AE66" s="10"/>
      <c r="AF66" s="10"/>
      <c r="AG66" s="10"/>
      <c r="AH66" s="10"/>
      <c r="AI66" s="10"/>
      <c r="AJ66" s="10"/>
      <c r="AK66" s="10"/>
      <c r="AL66" s="10"/>
      <c r="AM66" s="10"/>
      <c r="AO66" s="10"/>
      <c r="AP66" s="10"/>
      <c r="AQ66" s="10"/>
      <c r="AR66" s="10"/>
      <c r="AS66" s="10"/>
      <c r="AT66" s="10"/>
      <c r="AU66" s="10"/>
      <c r="AY66" s="10"/>
      <c r="AZ66" s="10"/>
      <c r="BA66" s="10"/>
      <c r="ID66" s="33"/>
      <c r="IE66" s="33"/>
      <c r="IF66" s="33"/>
    </row>
    <row r="67" spans="1:240">
      <c r="E67" s="10"/>
      <c r="F67" s="10"/>
      <c r="Z67" s="10"/>
      <c r="AG67" s="10"/>
      <c r="AH67" s="10"/>
      <c r="AI67" s="10"/>
      <c r="AP67" s="10"/>
      <c r="AQ67" s="10"/>
      <c r="AY67" s="10"/>
      <c r="AZ67" s="10"/>
      <c r="BA67" s="10"/>
      <c r="ID67" s="33"/>
      <c r="IE67" s="33"/>
      <c r="IF67" s="33"/>
    </row>
    <row r="68" spans="1:240">
      <c r="D68" s="10"/>
      <c r="E68" s="10"/>
      <c r="F68" s="10"/>
      <c r="G68" s="10"/>
      <c r="H68" s="10"/>
      <c r="I68" s="10"/>
      <c r="J68" s="10"/>
      <c r="K68" s="10"/>
      <c r="L68" s="10"/>
      <c r="M68" s="10"/>
      <c r="N68" s="10"/>
      <c r="O68" s="10"/>
      <c r="P68" s="10"/>
      <c r="Q68" s="10"/>
      <c r="R68" s="10"/>
      <c r="S68" s="10"/>
      <c r="T68" s="10"/>
      <c r="Y68" s="10"/>
      <c r="Z68" s="10"/>
      <c r="AA68" s="10"/>
      <c r="AB68" s="10"/>
      <c r="AC68" s="10"/>
      <c r="AD68" s="10"/>
      <c r="AE68" s="10"/>
      <c r="AF68" s="10"/>
      <c r="AG68" s="10"/>
      <c r="AH68" s="10"/>
      <c r="AI68" s="10"/>
      <c r="AJ68" s="10"/>
      <c r="AK68" s="10"/>
      <c r="AL68" s="10"/>
      <c r="AN68" s="10"/>
      <c r="AO68" s="10"/>
      <c r="AP68" s="10"/>
      <c r="AQ68" s="10"/>
      <c r="AS68" s="10"/>
      <c r="AT68" s="10"/>
      <c r="AU68" s="10"/>
      <c r="AY68" s="10"/>
      <c r="AZ68" s="10"/>
      <c r="BA68" s="10"/>
      <c r="ID68" s="33"/>
      <c r="IE68" s="33"/>
      <c r="IF68" s="33"/>
    </row>
    <row r="69" spans="1:240">
      <c r="B69" s="10"/>
      <c r="C69" s="10"/>
      <c r="D69" s="10"/>
      <c r="E69" s="10"/>
      <c r="F69" s="10"/>
      <c r="G69" s="10"/>
      <c r="H69" s="10"/>
      <c r="I69" s="10"/>
      <c r="J69" s="10"/>
      <c r="K69" s="10"/>
      <c r="L69" s="10"/>
      <c r="M69" s="10"/>
      <c r="N69" s="10"/>
      <c r="T69" s="10"/>
      <c r="U69" s="10"/>
      <c r="V69" s="10"/>
      <c r="Z69" s="10"/>
      <c r="AG69" s="10"/>
      <c r="AH69" s="10"/>
      <c r="AI69" s="10"/>
      <c r="AP69" s="10"/>
      <c r="AQ69" s="10"/>
      <c r="AR69" s="10"/>
      <c r="AS69" s="10"/>
      <c r="AT69" s="10"/>
      <c r="AU69" s="10"/>
      <c r="AV69" s="10"/>
      <c r="AW69" s="10"/>
      <c r="AY69" s="10"/>
      <c r="AZ69" s="10"/>
      <c r="BA69" s="10"/>
      <c r="ID69" s="33"/>
      <c r="IE69" s="33"/>
      <c r="IF69" s="33"/>
    </row>
    <row r="70" spans="1:240">
      <c r="B70" s="10"/>
      <c r="C70" s="10"/>
      <c r="D70" s="10"/>
      <c r="E70" s="10"/>
      <c r="F70" s="10"/>
      <c r="G70" s="10"/>
      <c r="H70" s="10"/>
      <c r="I70" s="10"/>
      <c r="J70" s="10"/>
      <c r="K70" s="10"/>
      <c r="L70" s="10"/>
      <c r="M70" s="10"/>
      <c r="N70" s="10"/>
      <c r="O70" s="10"/>
      <c r="P70" s="10"/>
      <c r="Q70" s="10"/>
      <c r="R70" s="10"/>
      <c r="S70" s="10"/>
      <c r="T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ID70" s="33"/>
      <c r="IE70" s="33"/>
      <c r="IF70" s="33"/>
    </row>
    <row r="71" spans="1:240">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Y71" s="10"/>
      <c r="AZ71" s="10"/>
      <c r="BA71" s="10"/>
      <c r="ID71" s="33"/>
      <c r="IE71" s="33"/>
      <c r="IF71" s="33"/>
    </row>
    <row r="72" spans="1:240">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Y72" s="10"/>
      <c r="AZ72" s="10"/>
      <c r="BA72" s="10"/>
      <c r="ID72" s="33"/>
      <c r="IE72" s="33"/>
      <c r="IF72" s="33"/>
    </row>
    <row r="73" spans="1:240">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Y73" s="10"/>
      <c r="AZ73" s="10"/>
      <c r="BA73" s="10"/>
      <c r="BF73" s="10"/>
      <c r="ID73" s="33"/>
      <c r="IE73" s="33"/>
      <c r="IF73" s="33"/>
    </row>
    <row r="74" spans="1:24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Y74" s="10"/>
      <c r="AZ74" s="10"/>
      <c r="BA74" s="10"/>
      <c r="BF74" s="10"/>
      <c r="ID74" s="33"/>
      <c r="IE74" s="33"/>
      <c r="IF74" s="33"/>
    </row>
    <row r="75" spans="1:24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Y75" s="10"/>
      <c r="AZ75" s="10"/>
      <c r="BA75" s="10"/>
      <c r="BF75" s="10"/>
      <c r="ID75" s="33"/>
      <c r="IE75" s="33"/>
      <c r="IF75" s="33"/>
    </row>
    <row r="76" spans="1:240">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Y76" s="10"/>
      <c r="AZ76" s="10"/>
      <c r="BA76" s="10"/>
      <c r="BF76" s="10"/>
      <c r="ID76" s="33"/>
      <c r="IE76" s="33"/>
      <c r="IF76" s="33"/>
    </row>
    <row r="77" spans="1:240">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Y77" s="10"/>
      <c r="AZ77" s="10"/>
      <c r="BA77" s="10"/>
      <c r="BF77" s="10"/>
      <c r="ID77" s="33"/>
      <c r="IE77" s="33"/>
      <c r="IF77" s="33"/>
    </row>
    <row r="78" spans="1:240">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Y78" s="10"/>
      <c r="AZ78" s="10"/>
      <c r="BA78" s="10"/>
      <c r="BF78" s="10"/>
      <c r="BG78" s="10"/>
      <c r="BH78" s="10"/>
      <c r="ID78" s="33"/>
      <c r="IE78" s="33"/>
      <c r="IF78" s="33"/>
    </row>
    <row r="79" spans="1:240">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Y79" s="10"/>
      <c r="AZ79" s="10"/>
      <c r="BA79" s="10"/>
      <c r="BF79" s="10"/>
      <c r="ID79" s="33"/>
      <c r="IE79" s="33"/>
      <c r="IF79" s="33"/>
    </row>
    <row r="80" spans="1:24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Y80" s="10"/>
      <c r="AZ80" s="10"/>
      <c r="BA80" s="10"/>
      <c r="BF80" s="10"/>
      <c r="ID80" s="33"/>
      <c r="IE80" s="33"/>
      <c r="IF80" s="33"/>
    </row>
    <row r="81" spans="1:240">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Y81" s="10"/>
      <c r="AZ81" s="10"/>
      <c r="BA81" s="10"/>
      <c r="BF81" s="10"/>
      <c r="ID81" s="33"/>
      <c r="IE81" s="33"/>
      <c r="IF81" s="33"/>
    </row>
    <row r="82" spans="1:240">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Y82" s="10"/>
      <c r="AZ82" s="10"/>
      <c r="BA82" s="10"/>
      <c r="BF82" s="10"/>
      <c r="ID82" s="33"/>
      <c r="IE82" s="33"/>
      <c r="IF82" s="33"/>
    </row>
    <row r="83" spans="1:240">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Y83" s="10"/>
      <c r="AZ83" s="10"/>
      <c r="BA83" s="10"/>
      <c r="BF83" s="10"/>
      <c r="ID83" s="33"/>
      <c r="IE83" s="33"/>
      <c r="IF83" s="33"/>
    </row>
    <row r="84" spans="1:240">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Y84" s="10"/>
      <c r="AZ84" s="10"/>
      <c r="BA84" s="10"/>
      <c r="BF84" s="10"/>
      <c r="BG84" s="10"/>
      <c r="BH84" s="10"/>
      <c r="ID84" s="33"/>
      <c r="IE84" s="33"/>
      <c r="IF84" s="33"/>
    </row>
    <row r="85" spans="1:240">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Y85" s="10"/>
      <c r="AZ85" s="10"/>
      <c r="BA85" s="10"/>
      <c r="BF85" s="10"/>
      <c r="ID85" s="33"/>
      <c r="IE85" s="33"/>
      <c r="IF85" s="33"/>
    </row>
    <row r="86" spans="1:240">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Y86" s="10"/>
      <c r="AZ86" s="10"/>
      <c r="BA86" s="10"/>
      <c r="BF86" s="10"/>
      <c r="ID86" s="33"/>
      <c r="IE86" s="33"/>
      <c r="IF86" s="33"/>
    </row>
    <row r="87" spans="1:240">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Y87" s="10"/>
      <c r="AZ87" s="10"/>
      <c r="BA87" s="10"/>
      <c r="BF87" s="10"/>
      <c r="BG87" s="10"/>
      <c r="BH87" s="10"/>
      <c r="ID87" s="33"/>
      <c r="IE87" s="33"/>
      <c r="IF87" s="33"/>
    </row>
    <row r="88" spans="1:240">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Y88" s="10"/>
      <c r="AZ88" s="10"/>
      <c r="BA88" s="10"/>
      <c r="BF88" s="10"/>
      <c r="ID88" s="33"/>
      <c r="IE88" s="33"/>
      <c r="IF88" s="33"/>
    </row>
    <row r="89" spans="1:240">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Y89" s="10"/>
      <c r="AZ89" s="10"/>
      <c r="BA89" s="10"/>
      <c r="BF89" s="10"/>
      <c r="BG89" s="10"/>
      <c r="BH89" s="10"/>
      <c r="ID89" s="33"/>
      <c r="IE89" s="33"/>
      <c r="IF89" s="33"/>
    </row>
    <row r="90" spans="1:24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Y90" s="10"/>
      <c r="AZ90" s="10"/>
      <c r="BA90" s="10"/>
      <c r="BF90" s="10"/>
      <c r="ID90" s="33"/>
      <c r="IE90" s="33"/>
      <c r="IF90" s="33"/>
    </row>
    <row r="91" spans="1:240">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Y91" s="10"/>
      <c r="AZ91" s="10"/>
      <c r="BA91" s="10"/>
      <c r="BF91" s="10"/>
      <c r="BG91" s="10"/>
      <c r="BH91" s="10"/>
      <c r="ID91" s="33"/>
      <c r="IE91" s="33"/>
      <c r="IF91" s="33"/>
    </row>
    <row r="92" spans="1:240">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Y92" s="10"/>
      <c r="AZ92" s="10"/>
      <c r="BA92" s="10"/>
      <c r="BF92" s="10"/>
      <c r="ID92" s="33"/>
      <c r="IE92" s="33"/>
      <c r="IF92" s="33"/>
    </row>
    <row r="93" spans="1:240">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BF93" s="10"/>
      <c r="BG93" s="10"/>
      <c r="BH93" s="10"/>
      <c r="ID93" s="33"/>
      <c r="IE93" s="33"/>
      <c r="IF93" s="33"/>
    </row>
    <row r="94" spans="1:240">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Y94" s="10"/>
      <c r="AZ94" s="10"/>
      <c r="BA94" s="10"/>
      <c r="BF94" s="10"/>
      <c r="BG94" s="10"/>
      <c r="BH94" s="10"/>
      <c r="ID94" s="33"/>
      <c r="IE94" s="33"/>
      <c r="IF94" s="33"/>
    </row>
    <row r="95" spans="1:240">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Y95" s="10"/>
      <c r="AZ95" s="10"/>
      <c r="BA95" s="10"/>
      <c r="BF95" s="10"/>
      <c r="BG95" s="10"/>
      <c r="BH95" s="10"/>
      <c r="ID95" s="33"/>
      <c r="IE95" s="33"/>
      <c r="IF95" s="33"/>
    </row>
    <row r="96" spans="1:240">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Y96" s="10"/>
      <c r="AZ96" s="10"/>
      <c r="BA96" s="10"/>
      <c r="BF96" s="10"/>
      <c r="ID96" s="33"/>
      <c r="IE96" s="33"/>
      <c r="IF96" s="33"/>
    </row>
    <row r="97" spans="1:240">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Y97" s="10"/>
      <c r="AZ97" s="10"/>
      <c r="BA97" s="10"/>
      <c r="BF97" s="10"/>
      <c r="ID97" s="33"/>
      <c r="IE97" s="33"/>
      <c r="IF97" s="33"/>
    </row>
    <row r="98" spans="1:240">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Y98" s="10"/>
      <c r="AZ98" s="10"/>
      <c r="BA98" s="10"/>
      <c r="BF98" s="10"/>
      <c r="ID98" s="33"/>
      <c r="IE98" s="33"/>
      <c r="IF98" s="33"/>
    </row>
    <row r="99" spans="1:240">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Y99" s="10"/>
      <c r="AZ99" s="10"/>
      <c r="BA99" s="10"/>
      <c r="BF99" s="10"/>
      <c r="BG99" s="10"/>
      <c r="BH99" s="10"/>
      <c r="ID99" s="33"/>
      <c r="IE99" s="33"/>
      <c r="IF99" s="33"/>
    </row>
    <row r="100" spans="1:24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Y100" s="10"/>
      <c r="AZ100" s="10"/>
      <c r="BA100" s="10"/>
      <c r="BF100" s="10"/>
      <c r="ID100" s="33"/>
      <c r="IE100" s="33"/>
      <c r="IF100" s="33"/>
    </row>
    <row r="101" spans="1:240">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Y101" s="10"/>
      <c r="AZ101" s="10"/>
      <c r="BA101" s="10"/>
      <c r="BF101" s="10"/>
      <c r="BG101" s="10"/>
      <c r="BH101" s="10"/>
      <c r="ID101" s="33"/>
      <c r="IE101" s="33"/>
      <c r="IF101" s="33"/>
    </row>
    <row r="102" spans="1:24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V102" s="10"/>
      <c r="AW102" s="10"/>
      <c r="AX102" s="10"/>
    </row>
    <row r="103" spans="1:24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row>
  </sheetData>
  <mergeCells count="28">
    <mergeCell ref="BI2:BJ3"/>
    <mergeCell ref="BF2:BG3"/>
    <mergeCell ref="AO2:AP3"/>
    <mergeCell ref="AR2:AS3"/>
    <mergeCell ref="AU2:AV3"/>
    <mergeCell ref="AX2:AY3"/>
    <mergeCell ref="BA2:BB3"/>
    <mergeCell ref="AC2:AD3"/>
    <mergeCell ref="AF2:AG3"/>
    <mergeCell ref="AI2:AJ3"/>
    <mergeCell ref="BC2:BD3"/>
    <mergeCell ref="AL2:AM3"/>
    <mergeCell ref="BC1:BG1"/>
    <mergeCell ref="B2:C3"/>
    <mergeCell ref="E2:F3"/>
    <mergeCell ref="H2:I3"/>
    <mergeCell ref="K2:L3"/>
    <mergeCell ref="N2:O3"/>
    <mergeCell ref="Q2:R3"/>
    <mergeCell ref="T2:U3"/>
    <mergeCell ref="A1:F1"/>
    <mergeCell ref="K1:O1"/>
    <mergeCell ref="T1:X1"/>
    <mergeCell ref="AC1:AH1"/>
    <mergeCell ref="AL1:AQ1"/>
    <mergeCell ref="AU1:AZ1"/>
    <mergeCell ref="W2:X3"/>
    <mergeCell ref="Z2:AA3"/>
  </mergeCells>
  <phoneticPr fontId="14" type="noConversion"/>
  <pageMargins left="0.75" right="0.65" top="0.7" bottom="1.1000000000000001" header="0.5" footer="0.5"/>
  <pageSetup paperSize="256" orientation="portrait" r:id="rId1"/>
  <headerFooter alignWithMargins="0"/>
  <colBreaks count="3" manualBreakCount="3">
    <brk id="28" max="1048575" man="1"/>
    <brk id="37" max="1048575" man="1"/>
    <brk id="4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dimension ref="A1:J39"/>
  <sheetViews>
    <sheetView showGridLines="0" defaultGridColor="0" colorId="22" workbookViewId="0">
      <selection sqref="A1:J1"/>
    </sheetView>
  </sheetViews>
  <sheetFormatPr defaultColWidth="7.81640625" defaultRowHeight="15"/>
  <cols>
    <col min="1" max="1" width="29" customWidth="1"/>
    <col min="2" max="2" width="2.90625" customWidth="1"/>
    <col min="3" max="3" width="5.81640625" customWidth="1"/>
    <col min="4" max="4" width="11" customWidth="1"/>
    <col min="5" max="5" width="1.36328125" customWidth="1"/>
    <col min="6" max="6" width="5" customWidth="1"/>
    <col min="7" max="7" width="10.81640625" customWidth="1"/>
    <col min="8" max="8" width="1.81640625" customWidth="1"/>
    <col min="9" max="9" width="5.81640625" customWidth="1"/>
    <col min="10" max="10" width="11.7265625" customWidth="1"/>
  </cols>
  <sheetData>
    <row r="1" spans="1:10" s="592" customFormat="1" ht="15" customHeight="1">
      <c r="A1" s="1182" t="s">
        <v>544</v>
      </c>
      <c r="B1" s="1182"/>
      <c r="C1" s="1182"/>
      <c r="D1" s="1182"/>
      <c r="E1" s="1182"/>
      <c r="F1" s="1182"/>
      <c r="G1" s="1182"/>
      <c r="H1" s="1182"/>
      <c r="I1" s="1182"/>
      <c r="J1" s="1182"/>
    </row>
    <row r="2" spans="1:10" s="14" customFormat="1" ht="14.25" customHeight="1">
      <c r="A2" s="162"/>
      <c r="B2" s="162"/>
      <c r="C2" s="81"/>
      <c r="D2" s="81"/>
      <c r="E2" s="81"/>
      <c r="F2" s="251" t="s">
        <v>34</v>
      </c>
      <c r="G2" s="251" t="s">
        <v>486</v>
      </c>
      <c r="H2" s="83"/>
      <c r="I2" s="83"/>
      <c r="J2" s="83"/>
    </row>
    <row r="3" spans="1:10" s="14" customFormat="1" ht="14.25" customHeight="1">
      <c r="A3" s="241"/>
      <c r="B3" s="241"/>
      <c r="C3" s="1204" t="s">
        <v>278</v>
      </c>
      <c r="D3" s="1204"/>
      <c r="E3" s="199"/>
      <c r="F3" s="1204" t="s">
        <v>277</v>
      </c>
      <c r="G3" s="1204"/>
      <c r="H3" s="199"/>
      <c r="I3" s="1204" t="s">
        <v>444</v>
      </c>
      <c r="J3" s="1204"/>
    </row>
    <row r="4" spans="1:10" s="14" customFormat="1" ht="14.25" customHeight="1">
      <c r="A4" s="83" t="s">
        <v>213</v>
      </c>
      <c r="B4" s="83"/>
      <c r="C4" s="86" t="s">
        <v>75</v>
      </c>
      <c r="D4" s="86" t="s">
        <v>76</v>
      </c>
      <c r="E4" s="253"/>
      <c r="F4" s="86" t="s">
        <v>75</v>
      </c>
      <c r="G4" s="86" t="s">
        <v>76</v>
      </c>
      <c r="H4" s="253"/>
      <c r="I4" s="86" t="s">
        <v>75</v>
      </c>
      <c r="J4" s="86" t="s">
        <v>76</v>
      </c>
    </row>
    <row r="5" spans="1:10" s="14" customFormat="1" ht="14.25" customHeight="1">
      <c r="A5" s="473" t="s">
        <v>214</v>
      </c>
      <c r="B5" s="473"/>
      <c r="C5" s="453">
        <v>34690</v>
      </c>
      <c r="D5" s="501">
        <v>-10071911</v>
      </c>
      <c r="E5" s="105"/>
      <c r="F5" s="453">
        <v>68356</v>
      </c>
      <c r="G5" s="501">
        <v>62097096393</v>
      </c>
      <c r="H5" s="105"/>
      <c r="I5" s="453">
        <v>4720</v>
      </c>
      <c r="J5" s="501">
        <v>456503973258</v>
      </c>
    </row>
    <row r="6" spans="1:10" s="14" customFormat="1" ht="14.25" customHeight="1">
      <c r="A6" s="475" t="s">
        <v>215</v>
      </c>
      <c r="B6" s="475"/>
      <c r="C6" s="453">
        <v>142</v>
      </c>
      <c r="D6" s="502">
        <v>1284740</v>
      </c>
      <c r="E6" s="105"/>
      <c r="F6" s="453">
        <v>1601</v>
      </c>
      <c r="G6" s="502">
        <v>539564811</v>
      </c>
      <c r="H6" s="105"/>
      <c r="I6" s="453">
        <v>483</v>
      </c>
      <c r="J6" s="502">
        <v>1646261999</v>
      </c>
    </row>
    <row r="7" spans="1:10" s="14" customFormat="1" ht="14.25" customHeight="1">
      <c r="A7" s="475" t="s">
        <v>216</v>
      </c>
      <c r="B7" s="475"/>
      <c r="C7" s="453">
        <v>83</v>
      </c>
      <c r="D7" s="502">
        <v>355626</v>
      </c>
      <c r="E7" s="105"/>
      <c r="F7" s="453">
        <v>602</v>
      </c>
      <c r="G7" s="502">
        <v>1038811430</v>
      </c>
      <c r="H7" s="105"/>
      <c r="I7" s="453">
        <v>72</v>
      </c>
      <c r="J7" s="502">
        <v>556065092</v>
      </c>
    </row>
    <row r="8" spans="1:10" s="14" customFormat="1" ht="14.25" customHeight="1">
      <c r="A8" s="475" t="s">
        <v>510</v>
      </c>
      <c r="B8" s="475"/>
      <c r="C8" s="453">
        <v>0</v>
      </c>
      <c r="D8" s="502">
        <v>0</v>
      </c>
      <c r="E8" s="105"/>
      <c r="F8" s="453">
        <v>153</v>
      </c>
      <c r="G8" s="502">
        <v>3912406986</v>
      </c>
      <c r="H8" s="105"/>
      <c r="I8" s="453">
        <v>142</v>
      </c>
      <c r="J8" s="502">
        <v>3681730415</v>
      </c>
    </row>
    <row r="9" spans="1:10" s="14" customFormat="1" ht="14.25" customHeight="1">
      <c r="A9" s="475" t="s">
        <v>218</v>
      </c>
      <c r="B9" s="475"/>
      <c r="C9" s="453">
        <v>0</v>
      </c>
      <c r="D9" s="502">
        <v>0</v>
      </c>
      <c r="E9" s="105"/>
      <c r="F9" s="453">
        <v>80</v>
      </c>
      <c r="G9" s="502">
        <v>526198888</v>
      </c>
      <c r="H9" s="105"/>
      <c r="I9" s="453">
        <v>98</v>
      </c>
      <c r="J9" s="502">
        <v>1596552752</v>
      </c>
    </row>
    <row r="10" spans="1:10" s="14" customFormat="1" ht="14.25" customHeight="1">
      <c r="A10" s="475" t="s">
        <v>511</v>
      </c>
      <c r="B10" s="475"/>
      <c r="C10" s="453">
        <v>0</v>
      </c>
      <c r="D10" s="502">
        <v>0</v>
      </c>
      <c r="E10" s="105"/>
      <c r="F10" s="453">
        <v>426</v>
      </c>
      <c r="G10" s="502">
        <v>9124056999</v>
      </c>
      <c r="H10" s="105"/>
      <c r="I10" s="453">
        <v>520</v>
      </c>
      <c r="J10" s="502">
        <v>20621256188</v>
      </c>
    </row>
    <row r="11" spans="1:10" s="14" customFormat="1" ht="14.25" customHeight="1">
      <c r="A11" s="475" t="s">
        <v>220</v>
      </c>
      <c r="B11" s="475"/>
      <c r="C11" s="453">
        <v>0</v>
      </c>
      <c r="D11" s="502">
        <v>0</v>
      </c>
      <c r="E11" s="105"/>
      <c r="F11" s="453">
        <v>339</v>
      </c>
      <c r="G11" s="502">
        <v>2381960577</v>
      </c>
      <c r="H11" s="105"/>
      <c r="I11" s="453">
        <v>321</v>
      </c>
      <c r="J11" s="502">
        <v>11237663431</v>
      </c>
    </row>
    <row r="12" spans="1:10" s="14" customFormat="1" ht="14.25" customHeight="1">
      <c r="A12" s="475" t="s">
        <v>221</v>
      </c>
      <c r="B12" s="475"/>
      <c r="C12" s="453">
        <v>25487</v>
      </c>
      <c r="D12" s="502">
        <v>47100951</v>
      </c>
      <c r="E12" s="105"/>
      <c r="F12" s="453">
        <v>53167</v>
      </c>
      <c r="G12" s="502">
        <v>5385825829</v>
      </c>
      <c r="H12" s="105"/>
      <c r="I12" s="453">
        <v>4290</v>
      </c>
      <c r="J12" s="502">
        <v>19064953972</v>
      </c>
    </row>
    <row r="13" spans="1:10" s="14" customFormat="1" ht="14.25" customHeight="1">
      <c r="A13" s="475" t="s">
        <v>222</v>
      </c>
      <c r="B13" s="475"/>
      <c r="C13" s="453">
        <v>2554</v>
      </c>
      <c r="D13" s="502">
        <v>29354355</v>
      </c>
      <c r="E13" s="105"/>
      <c r="F13" s="453">
        <v>19134</v>
      </c>
      <c r="G13" s="502">
        <v>42312667785</v>
      </c>
      <c r="H13" s="105"/>
      <c r="I13" s="453">
        <v>3144</v>
      </c>
      <c r="J13" s="502">
        <v>175036498470</v>
      </c>
    </row>
    <row r="14" spans="1:10" s="14" customFormat="1" ht="14.25" customHeight="1">
      <c r="A14" s="475" t="s">
        <v>223</v>
      </c>
      <c r="B14" s="475"/>
      <c r="C14" s="453">
        <v>0</v>
      </c>
      <c r="D14" s="502">
        <v>0</v>
      </c>
      <c r="E14" s="105"/>
      <c r="F14" s="453">
        <v>5978</v>
      </c>
      <c r="G14" s="502">
        <v>16017669266</v>
      </c>
      <c r="H14" s="105"/>
      <c r="I14" s="453">
        <v>1179</v>
      </c>
      <c r="J14" s="502">
        <v>20440900567</v>
      </c>
    </row>
    <row r="15" spans="1:10" s="14" customFormat="1" ht="14.25" customHeight="1">
      <c r="A15" s="475" t="s">
        <v>224</v>
      </c>
      <c r="B15" s="475"/>
      <c r="C15" s="453">
        <v>0</v>
      </c>
      <c r="D15" s="502">
        <v>0</v>
      </c>
      <c r="E15" s="105"/>
      <c r="F15" s="453">
        <v>703</v>
      </c>
      <c r="G15" s="502">
        <v>43452406183</v>
      </c>
      <c r="H15" s="105"/>
      <c r="I15" s="453">
        <v>773</v>
      </c>
      <c r="J15" s="502">
        <v>267191812896</v>
      </c>
    </row>
    <row r="16" spans="1:10" s="14" customFormat="1" ht="14.25" customHeight="1">
      <c r="A16" s="475" t="s">
        <v>225</v>
      </c>
      <c r="B16" s="475"/>
      <c r="C16" s="453">
        <v>0</v>
      </c>
      <c r="D16" s="502">
        <v>0</v>
      </c>
      <c r="E16" s="105"/>
      <c r="F16" s="453">
        <v>4056</v>
      </c>
      <c r="G16" s="502">
        <v>1801236195</v>
      </c>
      <c r="H16" s="105"/>
      <c r="I16" s="453">
        <v>639</v>
      </c>
      <c r="J16" s="502">
        <v>4164243985</v>
      </c>
    </row>
    <row r="17" spans="1:10" s="14" customFormat="1" ht="14.25" customHeight="1">
      <c r="A17" s="475" t="s">
        <v>226</v>
      </c>
      <c r="B17" s="475"/>
      <c r="C17" s="453">
        <v>0</v>
      </c>
      <c r="D17" s="502">
        <v>0</v>
      </c>
      <c r="E17" s="105"/>
      <c r="F17" s="453">
        <v>375</v>
      </c>
      <c r="G17" s="502">
        <v>3773474828</v>
      </c>
      <c r="H17" s="105"/>
      <c r="I17" s="453">
        <v>599</v>
      </c>
      <c r="J17" s="502">
        <v>32878176101</v>
      </c>
    </row>
    <row r="18" spans="1:10" s="14" customFormat="1" ht="14.25" customHeight="1">
      <c r="A18" s="475" t="s">
        <v>227</v>
      </c>
      <c r="B18" s="475"/>
      <c r="C18" s="453">
        <v>5694</v>
      </c>
      <c r="D18" s="502">
        <v>130833178</v>
      </c>
      <c r="E18" s="105"/>
      <c r="F18" s="453">
        <v>13052</v>
      </c>
      <c r="G18" s="502">
        <v>75945768575</v>
      </c>
      <c r="H18" s="105"/>
      <c r="I18" s="453">
        <v>1058</v>
      </c>
      <c r="J18" s="502">
        <v>90840865263</v>
      </c>
    </row>
    <row r="19" spans="1:10" s="14" customFormat="1" ht="14.25" customHeight="1">
      <c r="A19" s="475" t="s">
        <v>228</v>
      </c>
      <c r="B19" s="475"/>
      <c r="C19" s="453">
        <v>2560</v>
      </c>
      <c r="D19" s="502">
        <v>18814018</v>
      </c>
      <c r="E19" s="105"/>
      <c r="F19" s="453">
        <v>19202</v>
      </c>
      <c r="G19" s="502">
        <v>34244004556</v>
      </c>
      <c r="H19" s="105"/>
      <c r="I19" s="453">
        <v>3102</v>
      </c>
      <c r="J19" s="502">
        <v>146996650251</v>
      </c>
    </row>
    <row r="20" spans="1:10" s="14" customFormat="1" ht="14.25" customHeight="1">
      <c r="A20" s="475" t="s">
        <v>229</v>
      </c>
      <c r="B20" s="475"/>
      <c r="C20" s="453">
        <v>387</v>
      </c>
      <c r="D20" s="502">
        <v>891859</v>
      </c>
      <c r="E20" s="105"/>
      <c r="F20" s="453">
        <v>4422</v>
      </c>
      <c r="G20" s="502">
        <v>15724733176</v>
      </c>
      <c r="H20" s="105"/>
      <c r="I20" s="453">
        <v>982</v>
      </c>
      <c r="J20" s="502">
        <v>23758125174</v>
      </c>
    </row>
    <row r="21" spans="1:10" s="14" customFormat="1" ht="14.25" customHeight="1">
      <c r="A21" s="475" t="s">
        <v>27</v>
      </c>
      <c r="B21" s="475"/>
      <c r="C21" s="453">
        <v>35869</v>
      </c>
      <c r="D21" s="502">
        <v>-82028426</v>
      </c>
      <c r="E21" s="105"/>
      <c r="F21" s="453">
        <v>70386</v>
      </c>
      <c r="G21" s="502">
        <v>-31645551537</v>
      </c>
      <c r="H21" s="105"/>
      <c r="I21" s="453">
        <v>4789</v>
      </c>
      <c r="J21" s="502">
        <v>144554130499</v>
      </c>
    </row>
    <row r="22" spans="1:10" s="14" customFormat="1" ht="14.25" customHeight="1">
      <c r="A22" s="475" t="s">
        <v>230</v>
      </c>
      <c r="B22" s="475"/>
      <c r="C22" s="453">
        <v>0</v>
      </c>
      <c r="D22" s="502">
        <v>0</v>
      </c>
      <c r="E22" s="105"/>
      <c r="F22" s="453">
        <v>1266</v>
      </c>
      <c r="G22" s="502">
        <v>2231350388</v>
      </c>
      <c r="H22" s="105"/>
      <c r="I22" s="453">
        <v>232</v>
      </c>
      <c r="J22" s="502">
        <v>6750025665</v>
      </c>
    </row>
    <row r="23" spans="1:10" s="14" customFormat="1" ht="14.25" customHeight="1">
      <c r="A23" s="475" t="s">
        <v>231</v>
      </c>
      <c r="B23" s="475"/>
      <c r="C23" s="453">
        <v>34275</v>
      </c>
      <c r="D23" s="502">
        <v>-82028426</v>
      </c>
      <c r="E23" s="105"/>
      <c r="F23" s="453">
        <v>66525</v>
      </c>
      <c r="G23" s="502">
        <v>-33876901922</v>
      </c>
      <c r="H23" s="105"/>
      <c r="I23" s="453">
        <v>4509</v>
      </c>
      <c r="J23" s="502">
        <v>137804104834</v>
      </c>
    </row>
    <row r="24" spans="1:10" s="14" customFormat="1" ht="14.25" customHeight="1">
      <c r="A24" s="475" t="s">
        <v>232</v>
      </c>
      <c r="B24" s="475"/>
      <c r="C24" s="453">
        <v>0</v>
      </c>
      <c r="D24" s="502">
        <v>0</v>
      </c>
      <c r="E24" s="105"/>
      <c r="F24" s="453">
        <v>937</v>
      </c>
      <c r="G24" s="502">
        <v>56427025</v>
      </c>
      <c r="H24" s="105"/>
      <c r="I24" s="453">
        <v>124</v>
      </c>
      <c r="J24" s="502">
        <v>101661530</v>
      </c>
    </row>
    <row r="25" spans="1:10" s="14" customFormat="1" ht="14.25" customHeight="1">
      <c r="A25" s="475" t="s">
        <v>233</v>
      </c>
      <c r="B25" s="475"/>
      <c r="C25" s="453">
        <v>34275</v>
      </c>
      <c r="D25" s="502">
        <v>-82028426</v>
      </c>
      <c r="E25" s="105"/>
      <c r="F25" s="453">
        <v>66162</v>
      </c>
      <c r="G25" s="502">
        <v>-7627260263</v>
      </c>
      <c r="H25" s="105"/>
      <c r="I25" s="453">
        <v>4231</v>
      </c>
      <c r="J25" s="502">
        <v>-8311439174</v>
      </c>
    </row>
    <row r="26" spans="1:10" s="14" customFormat="1" ht="14.25" customHeight="1">
      <c r="A26" s="475" t="s">
        <v>234</v>
      </c>
      <c r="B26" s="475"/>
      <c r="C26" s="453">
        <v>0</v>
      </c>
      <c r="D26" s="502">
        <v>0</v>
      </c>
      <c r="E26" s="105"/>
      <c r="F26" s="453">
        <v>14</v>
      </c>
      <c r="G26" s="502">
        <v>291526</v>
      </c>
      <c r="H26" s="105"/>
      <c r="I26" s="453">
        <v>8</v>
      </c>
      <c r="J26" s="502">
        <v>2005010</v>
      </c>
    </row>
    <row r="27" spans="1:10" s="14" customFormat="1" ht="14.25" customHeight="1">
      <c r="A27" s="475" t="s">
        <v>211</v>
      </c>
      <c r="B27" s="475"/>
      <c r="C27" s="453">
        <v>35869</v>
      </c>
      <c r="D27" s="502">
        <v>-82515237</v>
      </c>
      <c r="E27" s="105"/>
      <c r="F27" s="453">
        <v>70386</v>
      </c>
      <c r="G27" s="502">
        <v>-7571124760</v>
      </c>
      <c r="H27" s="105"/>
      <c r="I27" s="453">
        <v>4789</v>
      </c>
      <c r="J27" s="502">
        <v>-8211782667</v>
      </c>
    </row>
    <row r="28" spans="1:10" s="14" customFormat="1" ht="14.25" customHeight="1">
      <c r="A28" s="475" t="s">
        <v>235</v>
      </c>
      <c r="B28" s="475"/>
      <c r="C28" s="453">
        <v>22414</v>
      </c>
      <c r="D28" s="502">
        <v>26937538</v>
      </c>
      <c r="E28" s="105"/>
      <c r="F28" s="453">
        <v>41421</v>
      </c>
      <c r="G28" s="502">
        <v>520217687</v>
      </c>
      <c r="H28" s="105"/>
      <c r="I28" s="453">
        <v>2280</v>
      </c>
      <c r="J28" s="502">
        <v>1099111795</v>
      </c>
    </row>
    <row r="29" spans="1:10" s="14" customFormat="1" ht="14.25" customHeight="1">
      <c r="A29" s="475" t="s">
        <v>236</v>
      </c>
      <c r="B29" s="475"/>
      <c r="C29" s="453">
        <v>35774</v>
      </c>
      <c r="D29" s="502">
        <v>37216778</v>
      </c>
      <c r="E29" s="105"/>
      <c r="F29" s="453">
        <v>70353</v>
      </c>
      <c r="G29" s="502">
        <v>621829130</v>
      </c>
      <c r="H29" s="105"/>
      <c r="I29" s="453">
        <v>4789</v>
      </c>
      <c r="J29" s="502">
        <v>1249933182</v>
      </c>
    </row>
    <row r="30" spans="1:10" s="14" customFormat="1" ht="14.25" customHeight="1">
      <c r="A30" s="475" t="s">
        <v>237</v>
      </c>
      <c r="B30" s="475"/>
      <c r="C30" s="453">
        <v>0</v>
      </c>
      <c r="D30" s="502">
        <v>0</v>
      </c>
      <c r="E30" s="105"/>
      <c r="F30" s="453">
        <v>791</v>
      </c>
      <c r="G30" s="502">
        <v>15392400017</v>
      </c>
      <c r="H30" s="105"/>
      <c r="I30" s="453">
        <v>311</v>
      </c>
      <c r="J30" s="502">
        <v>18946587918</v>
      </c>
    </row>
    <row r="31" spans="1:10" s="14" customFormat="1" ht="14.25" customHeight="1">
      <c r="A31" s="475" t="s">
        <v>238</v>
      </c>
      <c r="B31" s="475"/>
      <c r="C31" s="453">
        <v>0</v>
      </c>
      <c r="D31" s="502">
        <v>0</v>
      </c>
      <c r="E31" s="105"/>
      <c r="F31" s="453">
        <v>768</v>
      </c>
      <c r="G31" s="502">
        <v>13853167</v>
      </c>
      <c r="H31" s="105"/>
      <c r="I31" s="453">
        <v>300</v>
      </c>
      <c r="J31" s="502">
        <v>17051930</v>
      </c>
    </row>
    <row r="32" spans="1:10" s="14" customFormat="1" ht="14.25" customHeight="1">
      <c r="A32" s="473" t="s">
        <v>239</v>
      </c>
      <c r="B32" s="473"/>
      <c r="C32" s="453">
        <v>0</v>
      </c>
      <c r="D32" s="502">
        <v>0</v>
      </c>
      <c r="E32" s="105"/>
      <c r="F32" s="453">
        <v>1899</v>
      </c>
      <c r="G32" s="502">
        <v>45124892</v>
      </c>
      <c r="H32" s="105"/>
      <c r="I32" s="453">
        <v>426</v>
      </c>
      <c r="J32" s="502">
        <v>168914459</v>
      </c>
    </row>
    <row r="33" spans="1:10" s="14" customFormat="1" ht="14.25" customHeight="1">
      <c r="A33" s="96" t="s">
        <v>240</v>
      </c>
      <c r="B33" s="96"/>
      <c r="C33" s="453">
        <v>35869</v>
      </c>
      <c r="D33" s="502">
        <v>37003548</v>
      </c>
      <c r="E33" s="105"/>
      <c r="F33" s="453">
        <v>70386</v>
      </c>
      <c r="G33" s="502">
        <v>591255132</v>
      </c>
      <c r="H33" s="105"/>
      <c r="I33" s="453">
        <v>4789</v>
      </c>
      <c r="J33" s="502">
        <v>1098104949</v>
      </c>
    </row>
    <row r="34" spans="1:10" s="14" customFormat="1" ht="14.25" customHeight="1">
      <c r="A34" s="473" t="s">
        <v>241</v>
      </c>
      <c r="B34" s="473"/>
      <c r="C34" s="504">
        <v>0</v>
      </c>
      <c r="D34" s="504">
        <v>0</v>
      </c>
      <c r="E34" s="105"/>
      <c r="F34" s="453">
        <v>0</v>
      </c>
      <c r="G34" s="504">
        <v>0</v>
      </c>
      <c r="H34" s="105"/>
      <c r="I34" s="504">
        <v>6094</v>
      </c>
      <c r="J34" s="504">
        <v>18664283</v>
      </c>
    </row>
    <row r="35" spans="1:10" s="14" customFormat="1" ht="14.25" customHeight="1" thickBot="1">
      <c r="A35" s="114" t="s">
        <v>24</v>
      </c>
      <c r="B35" s="114"/>
      <c r="C35" s="112">
        <v>35869</v>
      </c>
      <c r="D35" s="265">
        <v>37003548</v>
      </c>
      <c r="E35" s="503"/>
      <c r="F35" s="112">
        <v>70386</v>
      </c>
      <c r="G35" s="265">
        <v>591255132</v>
      </c>
      <c r="H35" s="503"/>
      <c r="I35" s="112">
        <v>4789</v>
      </c>
      <c r="J35" s="265">
        <v>1116769232</v>
      </c>
    </row>
    <row r="36" spans="1:10" s="14" customFormat="1" ht="12" customHeight="1">
      <c r="A36" s="91" t="s">
        <v>275</v>
      </c>
      <c r="B36" s="91"/>
      <c r="C36" s="91"/>
      <c r="D36" s="91"/>
      <c r="E36" s="91"/>
      <c r="F36" s="107"/>
      <c r="G36" s="91"/>
      <c r="H36" s="91"/>
      <c r="I36" s="91"/>
      <c r="J36" s="91"/>
    </row>
    <row r="37" spans="1:10" s="14" customFormat="1">
      <c r="A37" s="91" t="s">
        <v>487</v>
      </c>
      <c r="B37" s="25"/>
      <c r="C37" s="25"/>
      <c r="D37" s="25"/>
      <c r="E37" s="25"/>
      <c r="F37" s="28"/>
      <c r="G37" s="25"/>
      <c r="H37" s="25"/>
      <c r="I37" s="25"/>
      <c r="J37" s="25"/>
    </row>
    <row r="38" spans="1:10" ht="15.6">
      <c r="A38" s="23"/>
      <c r="B38" s="26"/>
      <c r="C38" s="26"/>
      <c r="D38" s="26"/>
      <c r="E38" s="23"/>
      <c r="F38" s="26"/>
      <c r="G38" s="23"/>
      <c r="H38" s="23"/>
      <c r="I38" s="23"/>
      <c r="J38" s="586"/>
    </row>
    <row r="39" spans="1:10">
      <c r="B39" s="10"/>
      <c r="C39" s="10"/>
      <c r="D39" s="10"/>
      <c r="E39" s="10"/>
      <c r="F39" s="10"/>
    </row>
  </sheetData>
  <mergeCells count="4">
    <mergeCell ref="C3:D3"/>
    <mergeCell ref="F3:G3"/>
    <mergeCell ref="I3:J3"/>
    <mergeCell ref="A1:J1"/>
  </mergeCells>
  <phoneticPr fontId="14" type="noConversion"/>
  <pageMargins left="0.75" right="0.65" top="0.7" bottom="1.1000000000000001" header="0.5" footer="0.5"/>
  <pageSetup paperSize="2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dimension ref="A1:IQ101"/>
  <sheetViews>
    <sheetView showGridLines="0" defaultGridColor="0" colorId="22" zoomScaleNormal="100" workbookViewId="0">
      <selection sqref="A1:I1"/>
    </sheetView>
  </sheetViews>
  <sheetFormatPr defaultColWidth="7.81640625" defaultRowHeight="15"/>
  <cols>
    <col min="1" max="1" width="29.81640625" customWidth="1"/>
    <col min="2" max="2" width="5.81640625" customWidth="1"/>
    <col min="3" max="3" width="11.08984375" customWidth="1"/>
    <col min="4" max="4" width="1.81640625" customWidth="1"/>
    <col min="5" max="5" width="5.81640625" customWidth="1"/>
    <col min="6" max="6" width="10.54296875" customWidth="1"/>
    <col min="7" max="7" width="1.81640625" customWidth="1"/>
    <col min="8" max="8" width="5.81640625" customWidth="1"/>
    <col min="9" max="9" width="10.6328125" customWidth="1"/>
    <col min="10" max="10" width="1.54296875" customWidth="1"/>
    <col min="11" max="11" width="5.81640625" customWidth="1"/>
    <col min="12" max="12" width="10.90625" customWidth="1"/>
    <col min="13" max="13" width="2.453125" customWidth="1"/>
    <col min="14" max="14" width="5.81640625" customWidth="1"/>
    <col min="15" max="15" width="9.81640625" customWidth="1"/>
    <col min="16" max="16" width="1.81640625" customWidth="1"/>
    <col min="17" max="17" width="5.81640625" customWidth="1"/>
    <col min="18" max="18" width="10.81640625" customWidth="1"/>
    <col min="19" max="19" width="1.54296875" customWidth="1"/>
    <col min="20" max="20" width="5.81640625" customWidth="1"/>
    <col min="21" max="21" width="11.453125" customWidth="1"/>
    <col min="22" max="22" width="2.1796875" customWidth="1"/>
    <col min="23" max="23" width="5.81640625" customWidth="1"/>
    <col min="24" max="24" width="11.453125" customWidth="1"/>
    <col min="25" max="25" width="1.81640625" customWidth="1"/>
    <col min="26" max="26" width="5.81640625" customWidth="1"/>
    <col min="27" max="27" width="10.6328125" customWidth="1"/>
    <col min="28" max="28" width="1.453125" customWidth="1"/>
    <col min="29" max="29" width="5.81640625" customWidth="1"/>
    <col min="30" max="30" width="10.81640625" customWidth="1"/>
    <col min="31" max="31" width="2.1796875" customWidth="1"/>
    <col min="32" max="32" width="5.81640625" customWidth="1"/>
    <col min="33" max="33" width="11.26953125" customWidth="1"/>
    <col min="34" max="34" width="1.81640625" customWidth="1"/>
    <col min="35" max="35" width="5.81640625" customWidth="1"/>
    <col min="36" max="36" width="10.1796875" customWidth="1"/>
    <col min="37" max="37" width="7.81640625" style="33"/>
    <col min="38" max="38" width="15.54296875" style="33" customWidth="1"/>
    <col min="39" max="78" width="7.81640625" style="33"/>
  </cols>
  <sheetData>
    <row r="1" spans="1:251" s="765" customFormat="1" ht="15" customHeight="1">
      <c r="A1" s="1182" t="s">
        <v>553</v>
      </c>
      <c r="B1" s="1182"/>
      <c r="C1" s="1182"/>
      <c r="D1" s="1182"/>
      <c r="E1" s="1182"/>
      <c r="F1" s="1182"/>
      <c r="G1" s="1182"/>
      <c r="H1" s="1182"/>
      <c r="I1" s="1182"/>
      <c r="J1" s="761"/>
      <c r="K1" s="1191"/>
      <c r="L1" s="1191"/>
      <c r="M1" s="1191"/>
      <c r="N1" s="1191"/>
      <c r="O1" s="1191"/>
      <c r="P1" s="1191"/>
      <c r="Q1" s="1191"/>
      <c r="R1" s="1191"/>
      <c r="S1" s="754"/>
      <c r="T1" s="1191"/>
      <c r="U1" s="1191"/>
      <c r="V1" s="1191"/>
      <c r="W1" s="1191"/>
      <c r="X1" s="1191"/>
      <c r="Y1" s="1191"/>
      <c r="Z1" s="1191"/>
      <c r="AA1" s="1191"/>
      <c r="AB1" s="754"/>
      <c r="AC1" s="1191"/>
      <c r="AD1" s="1191"/>
      <c r="AE1" s="1191"/>
      <c r="AF1" s="1191"/>
      <c r="AG1" s="1191"/>
      <c r="AH1" s="1191"/>
      <c r="AI1" s="1191"/>
      <c r="AJ1" s="1191"/>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row>
    <row r="2" spans="1:251" ht="14.25" customHeight="1">
      <c r="A2" s="506"/>
      <c r="B2" s="1206" t="s">
        <v>58</v>
      </c>
      <c r="C2" s="1206"/>
      <c r="D2" s="199"/>
      <c r="E2" s="1205" t="s">
        <v>59</v>
      </c>
      <c r="F2" s="1205"/>
      <c r="G2" s="199"/>
      <c r="H2" s="1205" t="s">
        <v>60</v>
      </c>
      <c r="I2" s="1205"/>
      <c r="J2" s="162"/>
      <c r="K2" s="1205" t="s">
        <v>61</v>
      </c>
      <c r="L2" s="1205"/>
      <c r="M2" s="199"/>
      <c r="N2" s="1205" t="s">
        <v>62</v>
      </c>
      <c r="O2" s="1205"/>
      <c r="P2" s="199"/>
      <c r="Q2" s="1181" t="s">
        <v>63</v>
      </c>
      <c r="R2" s="1181"/>
      <c r="S2" s="162"/>
      <c r="T2" s="1205" t="s">
        <v>64</v>
      </c>
      <c r="U2" s="1205"/>
      <c r="V2" s="199"/>
      <c r="W2" s="1205" t="s">
        <v>65</v>
      </c>
      <c r="X2" s="1205"/>
      <c r="Y2" s="199"/>
      <c r="Z2" s="1181" t="s">
        <v>66</v>
      </c>
      <c r="AA2" s="1181"/>
      <c r="AB2" s="162"/>
      <c r="AC2" s="1181" t="s">
        <v>67</v>
      </c>
      <c r="AD2" s="1181"/>
      <c r="AE2" s="199"/>
      <c r="AF2" s="1181" t="s">
        <v>68</v>
      </c>
      <c r="AG2" s="1181"/>
      <c r="AH2" s="199"/>
      <c r="AI2" s="1181" t="s">
        <v>69</v>
      </c>
      <c r="AJ2" s="1181"/>
      <c r="AK2" s="1181" t="s">
        <v>12</v>
      </c>
      <c r="AL2" s="1181"/>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row>
    <row r="3" spans="1:251" ht="14.25" customHeight="1">
      <c r="A3" s="271" t="s">
        <v>213</v>
      </c>
      <c r="B3" s="507" t="s">
        <v>75</v>
      </c>
      <c r="C3" s="507" t="s">
        <v>76</v>
      </c>
      <c r="D3" s="253"/>
      <c r="E3" s="507" t="s">
        <v>75</v>
      </c>
      <c r="F3" s="507" t="s">
        <v>76</v>
      </c>
      <c r="G3" s="253"/>
      <c r="H3" s="507" t="s">
        <v>75</v>
      </c>
      <c r="I3" s="507" t="s">
        <v>76</v>
      </c>
      <c r="J3" s="86"/>
      <c r="K3" s="507" t="s">
        <v>75</v>
      </c>
      <c r="L3" s="507" t="s">
        <v>76</v>
      </c>
      <c r="M3" s="253"/>
      <c r="N3" s="507" t="s">
        <v>75</v>
      </c>
      <c r="O3" s="507" t="s">
        <v>76</v>
      </c>
      <c r="P3" s="253"/>
      <c r="Q3" s="507" t="s">
        <v>75</v>
      </c>
      <c r="R3" s="507" t="s">
        <v>76</v>
      </c>
      <c r="S3" s="86"/>
      <c r="T3" s="507" t="s">
        <v>75</v>
      </c>
      <c r="U3" s="507" t="s">
        <v>76</v>
      </c>
      <c r="V3" s="199"/>
      <c r="W3" s="507" t="s">
        <v>75</v>
      </c>
      <c r="X3" s="507" t="s">
        <v>76</v>
      </c>
      <c r="Y3" s="253"/>
      <c r="Z3" s="507" t="s">
        <v>75</v>
      </c>
      <c r="AA3" s="507" t="s">
        <v>76</v>
      </c>
      <c r="AB3" s="86"/>
      <c r="AC3" s="507" t="s">
        <v>75</v>
      </c>
      <c r="AD3" s="507" t="s">
        <v>76</v>
      </c>
      <c r="AE3" s="253"/>
      <c r="AF3" s="507" t="s">
        <v>75</v>
      </c>
      <c r="AG3" s="507" t="s">
        <v>76</v>
      </c>
      <c r="AH3" s="253"/>
      <c r="AI3" s="507" t="s">
        <v>75</v>
      </c>
      <c r="AJ3" s="507" t="s">
        <v>76</v>
      </c>
      <c r="AK3" s="507" t="s">
        <v>75</v>
      </c>
      <c r="AL3" s="507" t="s">
        <v>76</v>
      </c>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row>
    <row r="4" spans="1:251" ht="14.25" customHeight="1">
      <c r="A4" s="473" t="s">
        <v>214</v>
      </c>
      <c r="B4" s="510">
        <v>65089</v>
      </c>
      <c r="C4" s="591">
        <v>359657387651</v>
      </c>
      <c r="D4" s="105"/>
      <c r="E4" s="510">
        <v>2571</v>
      </c>
      <c r="F4" s="591">
        <v>42668252073</v>
      </c>
      <c r="G4" s="105"/>
      <c r="H4" s="510">
        <v>3019</v>
      </c>
      <c r="I4" s="501">
        <v>3187578917</v>
      </c>
      <c r="J4" s="497"/>
      <c r="K4" s="510">
        <v>5931</v>
      </c>
      <c r="L4" s="501">
        <v>4213956936</v>
      </c>
      <c r="M4" s="105"/>
      <c r="N4" s="510">
        <v>3239</v>
      </c>
      <c r="O4" s="591">
        <v>3302621597</v>
      </c>
      <c r="P4" s="105"/>
      <c r="Q4" s="510">
        <v>3381</v>
      </c>
      <c r="R4" s="591">
        <v>15735200427</v>
      </c>
      <c r="S4" s="591"/>
      <c r="T4" s="510">
        <v>6457</v>
      </c>
      <c r="U4" s="591">
        <v>17090098137</v>
      </c>
      <c r="V4" s="105"/>
      <c r="W4" s="510">
        <v>2897</v>
      </c>
      <c r="X4" s="501">
        <v>5958236279</v>
      </c>
      <c r="Y4" s="105"/>
      <c r="Z4" s="510">
        <v>3219</v>
      </c>
      <c r="AA4" s="591">
        <v>10909440199</v>
      </c>
      <c r="AB4" s="591"/>
      <c r="AC4" s="510">
        <v>6047</v>
      </c>
      <c r="AD4" s="591">
        <v>35679407077</v>
      </c>
      <c r="AE4" s="105"/>
      <c r="AF4" s="510">
        <v>3332</v>
      </c>
      <c r="AG4" s="501">
        <v>16168301825</v>
      </c>
      <c r="AH4" s="105"/>
      <c r="AI4" s="510">
        <v>2584</v>
      </c>
      <c r="AJ4" s="501">
        <v>4020516622</v>
      </c>
      <c r="AK4" s="876">
        <v>107766</v>
      </c>
      <c r="AL4" s="877">
        <v>518590997740</v>
      </c>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row>
    <row r="5" spans="1:251" s="49" customFormat="1" ht="14.25" customHeight="1">
      <c r="A5" s="498" t="s">
        <v>215</v>
      </c>
      <c r="B5" s="510">
        <v>1490</v>
      </c>
      <c r="C5" s="502">
        <v>1844923216</v>
      </c>
      <c r="D5" s="177"/>
      <c r="E5" s="510">
        <v>73</v>
      </c>
      <c r="F5" s="510">
        <v>35558684</v>
      </c>
      <c r="G5" s="105"/>
      <c r="H5" s="510">
        <v>40</v>
      </c>
      <c r="I5" s="502">
        <v>7003344</v>
      </c>
      <c r="J5" s="492"/>
      <c r="K5" s="510">
        <v>105</v>
      </c>
      <c r="L5" s="502">
        <v>44640282</v>
      </c>
      <c r="M5" s="105"/>
      <c r="N5" s="510">
        <v>47</v>
      </c>
      <c r="O5" s="510">
        <v>14263274</v>
      </c>
      <c r="P5" s="105"/>
      <c r="Q5" s="510">
        <v>51</v>
      </c>
      <c r="R5" s="510">
        <v>59122970</v>
      </c>
      <c r="S5" s="622"/>
      <c r="T5" s="510">
        <v>113</v>
      </c>
      <c r="U5" s="510">
        <v>47150878</v>
      </c>
      <c r="V5" s="105"/>
      <c r="W5" s="510">
        <v>36</v>
      </c>
      <c r="X5" s="502">
        <v>11020976</v>
      </c>
      <c r="Y5" s="105"/>
      <c r="Z5" s="510">
        <v>50</v>
      </c>
      <c r="AA5" s="510">
        <v>10942404</v>
      </c>
      <c r="AB5" s="622"/>
      <c r="AC5" s="510">
        <v>122</v>
      </c>
      <c r="AD5" s="510">
        <v>37718208</v>
      </c>
      <c r="AE5" s="105"/>
      <c r="AF5" s="510">
        <v>59</v>
      </c>
      <c r="AG5" s="502">
        <v>58783281</v>
      </c>
      <c r="AH5" s="105"/>
      <c r="AI5" s="510">
        <v>40</v>
      </c>
      <c r="AJ5" s="502">
        <v>15984033</v>
      </c>
      <c r="AK5" s="876">
        <v>2226</v>
      </c>
      <c r="AL5" s="877">
        <v>2187111550</v>
      </c>
      <c r="AM5" s="496"/>
      <c r="AN5" s="496"/>
      <c r="AO5" s="496"/>
      <c r="AP5" s="496"/>
      <c r="AQ5" s="496"/>
      <c r="AR5" s="496"/>
      <c r="AS5" s="496"/>
      <c r="AT5" s="496"/>
      <c r="AU5" s="496"/>
      <c r="AV5" s="496"/>
      <c r="AW5" s="496"/>
      <c r="AX5" s="496"/>
      <c r="AY5" s="496"/>
      <c r="AZ5" s="496"/>
      <c r="BA5" s="496"/>
      <c r="BB5" s="496"/>
      <c r="BC5" s="496"/>
      <c r="BD5" s="496"/>
      <c r="BE5" s="496"/>
      <c r="BF5" s="496"/>
      <c r="BG5" s="496"/>
      <c r="BH5" s="496"/>
      <c r="BI5" s="496"/>
      <c r="BJ5" s="496"/>
      <c r="BK5" s="496"/>
      <c r="BL5" s="496"/>
      <c r="BM5" s="496"/>
      <c r="BN5" s="496"/>
      <c r="BO5" s="496"/>
      <c r="BP5" s="496"/>
      <c r="BQ5" s="496"/>
      <c r="BR5" s="496"/>
      <c r="BS5" s="496"/>
      <c r="BT5" s="496"/>
      <c r="BU5" s="496"/>
      <c r="BV5" s="496"/>
      <c r="BW5" s="496"/>
      <c r="BX5" s="496"/>
      <c r="BY5" s="496"/>
      <c r="BZ5" s="496"/>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row>
    <row r="6" spans="1:251" s="49" customFormat="1" ht="14.25" customHeight="1">
      <c r="A6" s="498" t="s">
        <v>216</v>
      </c>
      <c r="B6" s="510">
        <v>509</v>
      </c>
      <c r="C6" s="502">
        <v>1257417438</v>
      </c>
      <c r="D6" s="177"/>
      <c r="E6" s="510">
        <v>17</v>
      </c>
      <c r="F6" s="510">
        <v>96777570</v>
      </c>
      <c r="G6" s="105"/>
      <c r="H6" s="510">
        <v>13</v>
      </c>
      <c r="I6" s="502">
        <v>77796</v>
      </c>
      <c r="J6" s="492"/>
      <c r="K6" s="510">
        <v>55</v>
      </c>
      <c r="L6" s="502">
        <v>79704898</v>
      </c>
      <c r="M6" s="105"/>
      <c r="N6" s="510">
        <v>13</v>
      </c>
      <c r="O6" s="510">
        <v>2252560</v>
      </c>
      <c r="P6" s="105"/>
      <c r="Q6" s="510">
        <v>21</v>
      </c>
      <c r="R6" s="510">
        <v>3531343</v>
      </c>
      <c r="S6" s="622"/>
      <c r="T6" s="510">
        <v>48</v>
      </c>
      <c r="U6" s="510">
        <v>74666216</v>
      </c>
      <c r="V6" s="105"/>
      <c r="W6" s="510">
        <v>8</v>
      </c>
      <c r="X6" s="502">
        <v>209378</v>
      </c>
      <c r="Y6" s="105"/>
      <c r="Z6" s="510">
        <v>11</v>
      </c>
      <c r="AA6" s="510">
        <v>-6220982</v>
      </c>
      <c r="AB6" s="622"/>
      <c r="AC6" s="510">
        <v>39</v>
      </c>
      <c r="AD6" s="510">
        <v>77130969</v>
      </c>
      <c r="AE6" s="105"/>
      <c r="AF6" s="510">
        <v>12</v>
      </c>
      <c r="AG6" s="502">
        <v>6266024</v>
      </c>
      <c r="AH6" s="105"/>
      <c r="AI6" s="510">
        <v>11</v>
      </c>
      <c r="AJ6" s="502">
        <v>3418938</v>
      </c>
      <c r="AK6" s="876">
        <v>757</v>
      </c>
      <c r="AL6" s="877">
        <v>1595232148</v>
      </c>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row>
    <row r="7" spans="1:251" s="49" customFormat="1" ht="14.25" customHeight="1">
      <c r="A7" s="498" t="s">
        <v>217</v>
      </c>
      <c r="B7" s="510">
        <v>225</v>
      </c>
      <c r="C7" s="502">
        <v>4966289861</v>
      </c>
      <c r="D7" s="177"/>
      <c r="E7" s="510">
        <v>5</v>
      </c>
      <c r="F7" s="510">
        <v>127408827</v>
      </c>
      <c r="G7" s="105"/>
      <c r="H7" s="510">
        <v>3</v>
      </c>
      <c r="I7" s="502">
        <v>114178088</v>
      </c>
      <c r="J7" s="492"/>
      <c r="K7" s="510">
        <v>15</v>
      </c>
      <c r="L7" s="502">
        <v>286447655</v>
      </c>
      <c r="M7" s="105"/>
      <c r="N7" s="453">
        <v>3</v>
      </c>
      <c r="O7" s="453">
        <v>33256497</v>
      </c>
      <c r="P7" s="105"/>
      <c r="Q7" s="510">
        <v>5</v>
      </c>
      <c r="R7" s="510">
        <v>971610705</v>
      </c>
      <c r="S7" s="622"/>
      <c r="T7" s="510">
        <v>12</v>
      </c>
      <c r="U7" s="510">
        <v>282923747</v>
      </c>
      <c r="V7" s="105"/>
      <c r="W7" s="510">
        <v>5</v>
      </c>
      <c r="X7" s="502">
        <v>44208964</v>
      </c>
      <c r="Y7" s="105"/>
      <c r="Z7" s="510" t="s">
        <v>456</v>
      </c>
      <c r="AA7" s="510" t="s">
        <v>456</v>
      </c>
      <c r="AB7" s="622"/>
      <c r="AC7" s="510">
        <v>15</v>
      </c>
      <c r="AD7" s="510">
        <v>714825273</v>
      </c>
      <c r="AE7" s="105"/>
      <c r="AF7" s="510" t="s">
        <v>456</v>
      </c>
      <c r="AG7" s="510" t="s">
        <v>456</v>
      </c>
      <c r="AH7" s="105"/>
      <c r="AI7" s="510">
        <v>3</v>
      </c>
      <c r="AJ7" s="502">
        <v>684936</v>
      </c>
      <c r="AK7" s="876">
        <v>295</v>
      </c>
      <c r="AL7" s="877">
        <v>7594137401</v>
      </c>
      <c r="AM7" s="496"/>
      <c r="AN7" s="496"/>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row>
    <row r="8" spans="1:251" s="49" customFormat="1" ht="14.25" customHeight="1">
      <c r="A8" s="498" t="s">
        <v>218</v>
      </c>
      <c r="B8" s="510">
        <v>121</v>
      </c>
      <c r="C8" s="502">
        <v>1718406620</v>
      </c>
      <c r="D8" s="177"/>
      <c r="E8" s="510">
        <v>6</v>
      </c>
      <c r="F8" s="510">
        <v>14233322</v>
      </c>
      <c r="G8" s="105"/>
      <c r="H8" s="510">
        <v>3</v>
      </c>
      <c r="I8" s="502">
        <v>-3346508</v>
      </c>
      <c r="J8" s="492"/>
      <c r="K8" s="510">
        <v>17</v>
      </c>
      <c r="L8" s="502">
        <v>144714052</v>
      </c>
      <c r="M8" s="105"/>
      <c r="N8" s="510" t="s">
        <v>456</v>
      </c>
      <c r="O8" s="510" t="s">
        <v>456</v>
      </c>
      <c r="P8" s="105"/>
      <c r="Q8" s="510">
        <v>3</v>
      </c>
      <c r="R8" s="510">
        <v>37331718</v>
      </c>
      <c r="S8" s="622"/>
      <c r="T8" s="510">
        <v>7</v>
      </c>
      <c r="U8" s="510">
        <v>18830164</v>
      </c>
      <c r="V8" s="105"/>
      <c r="W8" s="453">
        <v>3</v>
      </c>
      <c r="X8" s="453">
        <v>83464634</v>
      </c>
      <c r="Y8" s="105"/>
      <c r="Z8" s="510" t="s">
        <v>456</v>
      </c>
      <c r="AA8" s="510" t="s">
        <v>456</v>
      </c>
      <c r="AB8" s="622"/>
      <c r="AC8" s="510">
        <v>10</v>
      </c>
      <c r="AD8" s="510">
        <v>36926802</v>
      </c>
      <c r="AE8" s="105"/>
      <c r="AF8" s="510">
        <v>3</v>
      </c>
      <c r="AG8" s="502">
        <v>16743457</v>
      </c>
      <c r="AH8" s="105"/>
      <c r="AI8" s="510" t="s">
        <v>456</v>
      </c>
      <c r="AJ8" s="510" t="s">
        <v>456</v>
      </c>
      <c r="AK8" s="876">
        <v>178</v>
      </c>
      <c r="AL8" s="877">
        <v>2122751640</v>
      </c>
      <c r="AM8" s="496"/>
      <c r="AN8" s="496"/>
      <c r="AO8" s="496"/>
      <c r="AP8" s="496"/>
      <c r="AQ8" s="496"/>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row>
    <row r="9" spans="1:251" s="49" customFormat="1" ht="14.25" customHeight="1">
      <c r="A9" s="498" t="s">
        <v>219</v>
      </c>
      <c r="B9" s="510">
        <v>676</v>
      </c>
      <c r="C9" s="502">
        <v>25815361064</v>
      </c>
      <c r="D9" s="177"/>
      <c r="E9" s="510">
        <v>24</v>
      </c>
      <c r="F9" s="510">
        <v>132402851</v>
      </c>
      <c r="G9" s="105"/>
      <c r="H9" s="510">
        <v>10</v>
      </c>
      <c r="I9" s="502">
        <v>158718251</v>
      </c>
      <c r="J9" s="492"/>
      <c r="K9" s="510">
        <v>69</v>
      </c>
      <c r="L9" s="502">
        <v>710913459</v>
      </c>
      <c r="M9" s="105"/>
      <c r="N9" s="510">
        <v>7</v>
      </c>
      <c r="O9" s="510">
        <v>154719515</v>
      </c>
      <c r="P9" s="105"/>
      <c r="Q9" s="510">
        <v>12</v>
      </c>
      <c r="R9" s="510">
        <v>407443552</v>
      </c>
      <c r="S9" s="622"/>
      <c r="T9" s="510">
        <v>41</v>
      </c>
      <c r="U9" s="510">
        <v>349106393</v>
      </c>
      <c r="V9" s="105"/>
      <c r="W9" s="510">
        <v>11</v>
      </c>
      <c r="X9" s="502">
        <v>44894638</v>
      </c>
      <c r="Y9" s="105"/>
      <c r="Z9" s="510">
        <v>16</v>
      </c>
      <c r="AA9" s="510">
        <v>249617503</v>
      </c>
      <c r="AB9" s="622"/>
      <c r="AC9" s="510">
        <v>60</v>
      </c>
      <c r="AD9" s="510">
        <v>1626520011</v>
      </c>
      <c r="AE9" s="105"/>
      <c r="AF9" s="510">
        <v>13</v>
      </c>
      <c r="AG9" s="502">
        <v>73253880</v>
      </c>
      <c r="AH9" s="105"/>
      <c r="AI9" s="510">
        <v>7</v>
      </c>
      <c r="AJ9" s="502">
        <v>22362070</v>
      </c>
      <c r="AK9" s="876">
        <v>946</v>
      </c>
      <c r="AL9" s="877">
        <v>29745313187</v>
      </c>
      <c r="AM9" s="496"/>
      <c r="AN9" s="496"/>
      <c r="AO9" s="496"/>
      <c r="AP9" s="496"/>
      <c r="AQ9" s="496"/>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6"/>
      <c r="BV9" s="496"/>
      <c r="BW9" s="496"/>
      <c r="BX9" s="496"/>
      <c r="BY9" s="496"/>
      <c r="BZ9" s="496"/>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row>
    <row r="10" spans="1:251" s="49" customFormat="1" ht="14.25" customHeight="1">
      <c r="A10" s="498" t="s">
        <v>220</v>
      </c>
      <c r="B10" s="510">
        <v>470</v>
      </c>
      <c r="C10" s="502">
        <v>12527778416</v>
      </c>
      <c r="D10" s="177"/>
      <c r="E10" s="510">
        <v>13</v>
      </c>
      <c r="F10" s="510">
        <v>41650272</v>
      </c>
      <c r="G10" s="105"/>
      <c r="H10" s="510">
        <v>10</v>
      </c>
      <c r="I10" s="502">
        <v>11472440</v>
      </c>
      <c r="J10" s="492"/>
      <c r="K10" s="510">
        <v>55</v>
      </c>
      <c r="L10" s="502">
        <v>257326780</v>
      </c>
      <c r="M10" s="105"/>
      <c r="N10" s="510">
        <v>4</v>
      </c>
      <c r="O10" s="510">
        <v>3356802</v>
      </c>
      <c r="P10" s="105"/>
      <c r="Q10" s="510">
        <v>9</v>
      </c>
      <c r="R10" s="510">
        <v>366191285</v>
      </c>
      <c r="S10" s="622"/>
      <c r="T10" s="510">
        <v>30</v>
      </c>
      <c r="U10" s="510">
        <v>116896837</v>
      </c>
      <c r="V10" s="105"/>
      <c r="W10" s="510">
        <v>11</v>
      </c>
      <c r="X10" s="502">
        <v>5617578</v>
      </c>
      <c r="Y10" s="105"/>
      <c r="Z10" s="510">
        <v>8</v>
      </c>
      <c r="AA10" s="510">
        <v>19121724</v>
      </c>
      <c r="AB10" s="622"/>
      <c r="AC10" s="510">
        <v>31</v>
      </c>
      <c r="AD10" s="510">
        <v>183669633</v>
      </c>
      <c r="AE10" s="105"/>
      <c r="AF10" s="510">
        <v>13</v>
      </c>
      <c r="AG10" s="502">
        <v>36909675</v>
      </c>
      <c r="AH10" s="105"/>
      <c r="AI10" s="510">
        <v>6</v>
      </c>
      <c r="AJ10" s="502">
        <v>49632566</v>
      </c>
      <c r="AK10" s="876">
        <v>660</v>
      </c>
      <c r="AL10" s="877">
        <v>13619624008</v>
      </c>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c r="BZ10" s="496"/>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row>
    <row r="11" spans="1:251" s="49" customFormat="1" ht="14.25" customHeight="1">
      <c r="A11" s="498" t="s">
        <v>221</v>
      </c>
      <c r="B11" s="510">
        <v>49309</v>
      </c>
      <c r="C11" s="502">
        <v>15695748360</v>
      </c>
      <c r="D11" s="177"/>
      <c r="E11" s="510">
        <v>1976</v>
      </c>
      <c r="F11" s="510">
        <v>2416064792</v>
      </c>
      <c r="G11" s="105"/>
      <c r="H11" s="510">
        <v>2349</v>
      </c>
      <c r="I11" s="502">
        <v>299782208</v>
      </c>
      <c r="J11" s="492"/>
      <c r="K11" s="510">
        <v>4769</v>
      </c>
      <c r="L11" s="502">
        <v>750579411</v>
      </c>
      <c r="M11" s="105"/>
      <c r="N11" s="510">
        <v>2513</v>
      </c>
      <c r="O11" s="510">
        <v>376170640</v>
      </c>
      <c r="P11" s="105"/>
      <c r="Q11" s="510">
        <v>2611</v>
      </c>
      <c r="R11" s="510">
        <v>601412214</v>
      </c>
      <c r="S11" s="622"/>
      <c r="T11" s="510">
        <v>5195</v>
      </c>
      <c r="U11" s="510">
        <v>1370464559</v>
      </c>
      <c r="V11" s="105"/>
      <c r="W11" s="510">
        <v>2211</v>
      </c>
      <c r="X11" s="502">
        <v>455456475</v>
      </c>
      <c r="Y11" s="105"/>
      <c r="Z11" s="510">
        <v>2443</v>
      </c>
      <c r="AA11" s="510">
        <v>438646339</v>
      </c>
      <c r="AB11" s="622"/>
      <c r="AC11" s="510">
        <v>4913</v>
      </c>
      <c r="AD11" s="510">
        <v>1693725188</v>
      </c>
      <c r="AE11" s="105"/>
      <c r="AF11" s="510">
        <v>2640</v>
      </c>
      <c r="AG11" s="502">
        <v>321592621</v>
      </c>
      <c r="AH11" s="105"/>
      <c r="AI11" s="510">
        <v>2015</v>
      </c>
      <c r="AJ11" s="502">
        <v>78237945</v>
      </c>
      <c r="AK11" s="876">
        <v>82944</v>
      </c>
      <c r="AL11" s="877">
        <v>24497880752</v>
      </c>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row>
    <row r="12" spans="1:251" s="49" customFormat="1" ht="14.25" customHeight="1">
      <c r="A12" s="498" t="s">
        <v>222</v>
      </c>
      <c r="B12" s="510">
        <v>16050</v>
      </c>
      <c r="C12" s="502">
        <v>142279597316</v>
      </c>
      <c r="D12" s="177"/>
      <c r="E12" s="510">
        <v>559</v>
      </c>
      <c r="F12" s="510">
        <v>11563285520</v>
      </c>
      <c r="G12" s="105"/>
      <c r="H12" s="510">
        <v>498</v>
      </c>
      <c r="I12" s="502">
        <v>4086655386</v>
      </c>
      <c r="J12" s="492"/>
      <c r="K12" s="510">
        <v>1609</v>
      </c>
      <c r="L12" s="502">
        <v>19418267370</v>
      </c>
      <c r="M12" s="105"/>
      <c r="N12" s="510">
        <v>537</v>
      </c>
      <c r="O12" s="510">
        <v>1641595155</v>
      </c>
      <c r="P12" s="105"/>
      <c r="Q12" s="510">
        <v>548</v>
      </c>
      <c r="R12" s="510">
        <v>3671717221</v>
      </c>
      <c r="S12" s="622"/>
      <c r="T12" s="510">
        <v>1581</v>
      </c>
      <c r="U12" s="510">
        <v>9563591045</v>
      </c>
      <c r="V12" s="105"/>
      <c r="W12" s="510">
        <v>435</v>
      </c>
      <c r="X12" s="502">
        <v>7667559481</v>
      </c>
      <c r="Y12" s="105"/>
      <c r="Z12" s="510">
        <v>520</v>
      </c>
      <c r="AA12" s="510">
        <v>4053496840</v>
      </c>
      <c r="AB12" s="622"/>
      <c r="AC12" s="510">
        <v>1503</v>
      </c>
      <c r="AD12" s="510">
        <v>7551422454</v>
      </c>
      <c r="AE12" s="105"/>
      <c r="AF12" s="510">
        <v>612</v>
      </c>
      <c r="AG12" s="502">
        <v>5264737087</v>
      </c>
      <c r="AH12" s="105"/>
      <c r="AI12" s="510">
        <v>380</v>
      </c>
      <c r="AJ12" s="502">
        <v>616595735</v>
      </c>
      <c r="AK12" s="876">
        <v>24832</v>
      </c>
      <c r="AL12" s="877">
        <v>217378520610</v>
      </c>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c r="IP12" s="200"/>
      <c r="IQ12" s="200"/>
    </row>
    <row r="13" spans="1:251" s="49" customFormat="1" ht="14.25" customHeight="1">
      <c r="A13" s="498" t="s">
        <v>223</v>
      </c>
      <c r="B13" s="510">
        <v>4609</v>
      </c>
      <c r="C13" s="502">
        <v>24559608122</v>
      </c>
      <c r="D13" s="177"/>
      <c r="E13" s="510">
        <v>134</v>
      </c>
      <c r="F13" s="510">
        <v>535067866</v>
      </c>
      <c r="G13" s="105"/>
      <c r="H13" s="510">
        <v>132</v>
      </c>
      <c r="I13" s="502">
        <v>42766313</v>
      </c>
      <c r="J13" s="492"/>
      <c r="K13" s="510">
        <v>454</v>
      </c>
      <c r="L13" s="502">
        <v>4571931133</v>
      </c>
      <c r="M13" s="105"/>
      <c r="N13" s="510">
        <v>144</v>
      </c>
      <c r="O13" s="510">
        <v>325488641</v>
      </c>
      <c r="P13" s="105"/>
      <c r="Q13" s="510">
        <v>125</v>
      </c>
      <c r="R13" s="510">
        <v>811059481</v>
      </c>
      <c r="S13" s="622"/>
      <c r="T13" s="510">
        <v>459</v>
      </c>
      <c r="U13" s="510">
        <v>2142603548</v>
      </c>
      <c r="V13" s="105"/>
      <c r="W13" s="510">
        <v>107</v>
      </c>
      <c r="X13" s="502">
        <v>479242803</v>
      </c>
      <c r="Y13" s="105"/>
      <c r="Z13" s="510">
        <v>161</v>
      </c>
      <c r="AA13" s="510">
        <v>279581473</v>
      </c>
      <c r="AB13" s="622"/>
      <c r="AC13" s="510">
        <v>483</v>
      </c>
      <c r="AD13" s="510">
        <v>2359716387</v>
      </c>
      <c r="AE13" s="105"/>
      <c r="AF13" s="510">
        <v>208</v>
      </c>
      <c r="AG13" s="502">
        <v>264592881</v>
      </c>
      <c r="AH13" s="105"/>
      <c r="AI13" s="510">
        <v>141</v>
      </c>
      <c r="AJ13" s="502">
        <v>86911185</v>
      </c>
      <c r="AK13" s="876">
        <v>7157</v>
      </c>
      <c r="AL13" s="877">
        <v>36458569833</v>
      </c>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row>
    <row r="14" spans="1:251" s="49" customFormat="1" ht="14.25" customHeight="1">
      <c r="A14" s="498" t="s">
        <v>224</v>
      </c>
      <c r="B14" s="510">
        <v>1020</v>
      </c>
      <c r="C14" s="502">
        <v>282737640948</v>
      </c>
      <c r="D14" s="177"/>
      <c r="E14" s="510">
        <v>47</v>
      </c>
      <c r="F14" s="510">
        <v>4277399795</v>
      </c>
      <c r="G14" s="105"/>
      <c r="H14" s="510">
        <v>12</v>
      </c>
      <c r="I14" s="502">
        <v>361179222</v>
      </c>
      <c r="J14" s="492"/>
      <c r="K14" s="510">
        <v>98</v>
      </c>
      <c r="L14" s="502">
        <v>2845767237</v>
      </c>
      <c r="M14" s="105"/>
      <c r="N14" s="510">
        <v>22</v>
      </c>
      <c r="O14" s="510">
        <v>198358891</v>
      </c>
      <c r="P14" s="105"/>
      <c r="Q14" s="510">
        <v>24</v>
      </c>
      <c r="R14" s="510">
        <v>5682117736</v>
      </c>
      <c r="S14" s="622"/>
      <c r="T14" s="510">
        <v>79</v>
      </c>
      <c r="U14" s="510">
        <v>3355390334</v>
      </c>
      <c r="V14" s="105"/>
      <c r="W14" s="510">
        <v>21</v>
      </c>
      <c r="X14" s="502">
        <v>1610862651</v>
      </c>
      <c r="Y14" s="105"/>
      <c r="Z14" s="510">
        <v>19</v>
      </c>
      <c r="AA14" s="510">
        <v>474016941</v>
      </c>
      <c r="AB14" s="622"/>
      <c r="AC14" s="510">
        <v>99</v>
      </c>
      <c r="AD14" s="510">
        <v>6499309651</v>
      </c>
      <c r="AE14" s="105"/>
      <c r="AF14" s="510">
        <v>18</v>
      </c>
      <c r="AG14" s="502">
        <v>887964380</v>
      </c>
      <c r="AH14" s="105"/>
      <c r="AI14" s="510">
        <v>17</v>
      </c>
      <c r="AJ14" s="502">
        <v>1714211293</v>
      </c>
      <c r="AK14" s="876">
        <v>1476</v>
      </c>
      <c r="AL14" s="877">
        <v>310644219079</v>
      </c>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c r="BZ14" s="496"/>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row>
    <row r="15" spans="1:251" s="49" customFormat="1" ht="14.25" customHeight="1">
      <c r="A15" s="498" t="s">
        <v>225</v>
      </c>
      <c r="B15" s="510">
        <v>3055</v>
      </c>
      <c r="C15" s="502">
        <v>5304854004</v>
      </c>
      <c r="D15" s="177"/>
      <c r="E15" s="510">
        <v>107</v>
      </c>
      <c r="F15" s="510">
        <v>4511046</v>
      </c>
      <c r="G15" s="105"/>
      <c r="H15" s="510">
        <v>99</v>
      </c>
      <c r="I15" s="502">
        <v>2696781</v>
      </c>
      <c r="J15" s="492"/>
      <c r="K15" s="510">
        <v>260</v>
      </c>
      <c r="L15" s="502">
        <v>148768665</v>
      </c>
      <c r="M15" s="105"/>
      <c r="N15" s="510">
        <v>105</v>
      </c>
      <c r="O15" s="510">
        <v>14828785</v>
      </c>
      <c r="P15" s="105"/>
      <c r="Q15" s="510">
        <v>107</v>
      </c>
      <c r="R15" s="510">
        <v>60709147</v>
      </c>
      <c r="S15" s="622"/>
      <c r="T15" s="510">
        <v>312</v>
      </c>
      <c r="U15" s="510">
        <v>111148856</v>
      </c>
      <c r="V15" s="105"/>
      <c r="W15" s="510">
        <v>76</v>
      </c>
      <c r="X15" s="502">
        <v>9344507</v>
      </c>
      <c r="Y15" s="105"/>
      <c r="Z15" s="510">
        <v>105</v>
      </c>
      <c r="AA15" s="510">
        <v>16106300</v>
      </c>
      <c r="AB15" s="622"/>
      <c r="AC15" s="510">
        <v>269</v>
      </c>
      <c r="AD15" s="510">
        <v>121437502</v>
      </c>
      <c r="AE15" s="105"/>
      <c r="AF15" s="510">
        <v>122</v>
      </c>
      <c r="AG15" s="502">
        <v>140267577</v>
      </c>
      <c r="AH15" s="105"/>
      <c r="AI15" s="510">
        <v>78</v>
      </c>
      <c r="AJ15" s="502">
        <v>30807010</v>
      </c>
      <c r="AK15" s="876">
        <v>4695</v>
      </c>
      <c r="AL15" s="877">
        <v>5965480180</v>
      </c>
      <c r="AM15" s="496"/>
      <c r="AN15" s="496"/>
      <c r="AO15" s="496"/>
      <c r="AP15" s="496"/>
      <c r="AQ15" s="496"/>
      <c r="AR15" s="496"/>
      <c r="AS15" s="496"/>
      <c r="AT15" s="496"/>
      <c r="AU15" s="496"/>
      <c r="AV15" s="496"/>
      <c r="AW15" s="496"/>
      <c r="AX15" s="496"/>
      <c r="AY15" s="496"/>
      <c r="AZ15" s="496"/>
      <c r="BA15" s="496"/>
      <c r="BB15" s="496"/>
      <c r="BC15" s="496"/>
      <c r="BD15" s="496"/>
      <c r="BE15" s="496"/>
      <c r="BF15" s="496"/>
      <c r="BG15" s="496"/>
      <c r="BH15" s="496"/>
      <c r="BI15" s="496"/>
      <c r="BJ15" s="496"/>
      <c r="BK15" s="496"/>
      <c r="BL15" s="496"/>
      <c r="BM15" s="496"/>
      <c r="BN15" s="496"/>
      <c r="BO15" s="496"/>
      <c r="BP15" s="496"/>
      <c r="BQ15" s="496"/>
      <c r="BR15" s="496"/>
      <c r="BS15" s="496"/>
      <c r="BT15" s="496"/>
      <c r="BU15" s="496"/>
      <c r="BV15" s="496"/>
      <c r="BW15" s="496"/>
      <c r="BX15" s="496"/>
      <c r="BY15" s="496"/>
      <c r="BZ15" s="496"/>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row>
    <row r="16" spans="1:251" s="49" customFormat="1" ht="14.25" customHeight="1">
      <c r="A16" s="498" t="s">
        <v>226</v>
      </c>
      <c r="B16" s="510">
        <v>644</v>
      </c>
      <c r="C16" s="502">
        <v>27621007005</v>
      </c>
      <c r="D16" s="177"/>
      <c r="E16" s="510">
        <v>35</v>
      </c>
      <c r="F16" s="510">
        <v>3019793310</v>
      </c>
      <c r="G16" s="105"/>
      <c r="H16" s="510">
        <v>10</v>
      </c>
      <c r="I16" s="502">
        <v>43759229</v>
      </c>
      <c r="J16" s="492"/>
      <c r="K16" s="510">
        <v>79</v>
      </c>
      <c r="L16" s="502">
        <v>322475010</v>
      </c>
      <c r="M16" s="105"/>
      <c r="N16" s="510">
        <v>13</v>
      </c>
      <c r="O16" s="510">
        <v>26527088</v>
      </c>
      <c r="P16" s="105"/>
      <c r="Q16" s="510">
        <v>17</v>
      </c>
      <c r="R16" s="510">
        <v>977031162</v>
      </c>
      <c r="S16" s="622"/>
      <c r="T16" s="510">
        <v>53</v>
      </c>
      <c r="U16" s="510">
        <v>1598939011</v>
      </c>
      <c r="V16" s="105"/>
      <c r="W16" s="510">
        <v>13</v>
      </c>
      <c r="X16" s="502">
        <v>195990967</v>
      </c>
      <c r="Y16" s="105"/>
      <c r="Z16" s="510">
        <v>10</v>
      </c>
      <c r="AA16" s="510">
        <v>125758419</v>
      </c>
      <c r="AB16" s="622"/>
      <c r="AC16" s="510">
        <v>67</v>
      </c>
      <c r="AD16" s="510">
        <v>1125047350</v>
      </c>
      <c r="AE16" s="105"/>
      <c r="AF16" s="510">
        <v>19</v>
      </c>
      <c r="AG16" s="502">
        <v>1058388676</v>
      </c>
      <c r="AH16" s="105"/>
      <c r="AI16" s="510">
        <v>14</v>
      </c>
      <c r="AJ16" s="502">
        <v>536933702</v>
      </c>
      <c r="AK16" s="876">
        <v>974</v>
      </c>
      <c r="AL16" s="877">
        <v>36651650929</v>
      </c>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6"/>
      <c r="BT16" s="496"/>
      <c r="BU16" s="496"/>
      <c r="BV16" s="496"/>
      <c r="BW16" s="496"/>
      <c r="BX16" s="496"/>
      <c r="BY16" s="496"/>
      <c r="BZ16" s="496"/>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c r="IP16" s="200"/>
      <c r="IQ16" s="200"/>
    </row>
    <row r="17" spans="1:251" s="49" customFormat="1" ht="14.25" customHeight="1">
      <c r="A17" s="498" t="s">
        <v>227</v>
      </c>
      <c r="B17" s="510">
        <v>11175</v>
      </c>
      <c r="C17" s="502">
        <v>145717059764</v>
      </c>
      <c r="D17" s="177"/>
      <c r="E17" s="510">
        <v>474</v>
      </c>
      <c r="F17" s="510">
        <v>1474511189</v>
      </c>
      <c r="G17" s="105"/>
      <c r="H17" s="510">
        <v>585</v>
      </c>
      <c r="I17" s="502">
        <v>368443098</v>
      </c>
      <c r="J17" s="492"/>
      <c r="K17" s="510">
        <v>1168</v>
      </c>
      <c r="L17" s="502">
        <v>4131070792</v>
      </c>
      <c r="M17" s="105"/>
      <c r="N17" s="510">
        <v>684</v>
      </c>
      <c r="O17" s="510">
        <v>587825107</v>
      </c>
      <c r="P17" s="105"/>
      <c r="Q17" s="510">
        <v>646</v>
      </c>
      <c r="R17" s="510">
        <v>634301347</v>
      </c>
      <c r="S17" s="622"/>
      <c r="T17" s="510">
        <v>1351</v>
      </c>
      <c r="U17" s="510">
        <v>1823696180</v>
      </c>
      <c r="V17" s="105"/>
      <c r="W17" s="510">
        <v>547</v>
      </c>
      <c r="X17" s="502">
        <v>432860219</v>
      </c>
      <c r="Y17" s="105"/>
      <c r="Z17" s="510">
        <v>658</v>
      </c>
      <c r="AA17" s="510">
        <v>2980928052</v>
      </c>
      <c r="AB17" s="622"/>
      <c r="AC17" s="510">
        <v>1323</v>
      </c>
      <c r="AD17" s="510">
        <v>2896055066</v>
      </c>
      <c r="AE17" s="105"/>
      <c r="AF17" s="510">
        <v>655</v>
      </c>
      <c r="AG17" s="502">
        <v>4883572929</v>
      </c>
      <c r="AH17" s="105"/>
      <c r="AI17" s="510">
        <v>538</v>
      </c>
      <c r="AJ17" s="502">
        <v>987143273</v>
      </c>
      <c r="AK17" s="876">
        <v>19804</v>
      </c>
      <c r="AL17" s="877">
        <v>166917467016</v>
      </c>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c r="IP17" s="200"/>
      <c r="IQ17" s="200"/>
    </row>
    <row r="18" spans="1:251" s="49" customFormat="1" ht="14.25" customHeight="1">
      <c r="A18" s="498" t="s">
        <v>228</v>
      </c>
      <c r="B18" s="510">
        <v>16061</v>
      </c>
      <c r="C18" s="502">
        <v>116901023998</v>
      </c>
      <c r="D18" s="177"/>
      <c r="E18" s="510">
        <v>554</v>
      </c>
      <c r="F18" s="510">
        <v>9090259148</v>
      </c>
      <c r="G18" s="105"/>
      <c r="H18" s="510">
        <v>496</v>
      </c>
      <c r="I18" s="502">
        <v>3431206947</v>
      </c>
      <c r="J18" s="492"/>
      <c r="K18" s="510">
        <v>1619</v>
      </c>
      <c r="L18" s="502">
        <v>18183275035</v>
      </c>
      <c r="M18" s="105"/>
      <c r="N18" s="510">
        <v>537</v>
      </c>
      <c r="O18" s="510">
        <v>1301151521</v>
      </c>
      <c r="P18" s="105"/>
      <c r="Q18" s="510">
        <v>546</v>
      </c>
      <c r="R18" s="510">
        <v>2692213339</v>
      </c>
      <c r="S18" s="622"/>
      <c r="T18" s="510">
        <v>1581</v>
      </c>
      <c r="U18" s="510">
        <v>8656464229</v>
      </c>
      <c r="V18" s="105"/>
      <c r="W18" s="510">
        <v>444</v>
      </c>
      <c r="X18" s="502">
        <v>5982470079</v>
      </c>
      <c r="Y18" s="105"/>
      <c r="Z18" s="510">
        <v>521</v>
      </c>
      <c r="AA18" s="510">
        <v>3826749597</v>
      </c>
      <c r="AB18" s="622"/>
      <c r="AC18" s="510">
        <v>1517</v>
      </c>
      <c r="AD18" s="510">
        <v>5963430127</v>
      </c>
      <c r="AE18" s="105"/>
      <c r="AF18" s="510">
        <v>614</v>
      </c>
      <c r="AG18" s="502">
        <v>4758428441</v>
      </c>
      <c r="AH18" s="105"/>
      <c r="AI18" s="510">
        <v>374</v>
      </c>
      <c r="AJ18" s="502">
        <v>472796364</v>
      </c>
      <c r="AK18" s="876">
        <v>24864</v>
      </c>
      <c r="AL18" s="877">
        <v>181259468825</v>
      </c>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496"/>
      <c r="BN18" s="496"/>
      <c r="BO18" s="496"/>
      <c r="BP18" s="496"/>
      <c r="BQ18" s="496"/>
      <c r="BR18" s="496"/>
      <c r="BS18" s="496"/>
      <c r="BT18" s="496"/>
      <c r="BU18" s="496"/>
      <c r="BV18" s="496"/>
      <c r="BW18" s="496"/>
      <c r="BX18" s="496"/>
      <c r="BY18" s="496"/>
      <c r="BZ18" s="496"/>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row>
    <row r="19" spans="1:251" s="49" customFormat="1" ht="14.25" customHeight="1">
      <c r="A19" s="498" t="s">
        <v>229</v>
      </c>
      <c r="B19" s="510">
        <v>3983</v>
      </c>
      <c r="C19" s="502">
        <v>23063735248</v>
      </c>
      <c r="D19" s="177"/>
      <c r="E19" s="510">
        <v>165</v>
      </c>
      <c r="F19" s="510">
        <v>830465390</v>
      </c>
      <c r="G19" s="105"/>
      <c r="H19" s="510">
        <v>91</v>
      </c>
      <c r="I19" s="502">
        <v>35258279</v>
      </c>
      <c r="J19" s="492"/>
      <c r="K19" s="510">
        <v>290</v>
      </c>
      <c r="L19" s="502">
        <v>1620747676</v>
      </c>
      <c r="M19" s="105"/>
      <c r="N19" s="510">
        <v>106</v>
      </c>
      <c r="O19" s="510">
        <v>217712382</v>
      </c>
      <c r="P19" s="105"/>
      <c r="Q19" s="510">
        <v>103</v>
      </c>
      <c r="R19" s="510">
        <v>199214864</v>
      </c>
      <c r="S19" s="622"/>
      <c r="T19" s="510">
        <v>326</v>
      </c>
      <c r="U19" s="510">
        <v>3189071728</v>
      </c>
      <c r="V19" s="105"/>
      <c r="W19" s="510">
        <v>82</v>
      </c>
      <c r="X19" s="502">
        <v>326798837</v>
      </c>
      <c r="Y19" s="105"/>
      <c r="Z19" s="510">
        <v>109</v>
      </c>
      <c r="AA19" s="510">
        <v>836532054</v>
      </c>
      <c r="AB19" s="622"/>
      <c r="AC19" s="510">
        <v>311</v>
      </c>
      <c r="AD19" s="510">
        <v>3077233661</v>
      </c>
      <c r="AE19" s="105"/>
      <c r="AF19" s="510">
        <v>139</v>
      </c>
      <c r="AG19" s="502">
        <v>5997255103</v>
      </c>
      <c r="AH19" s="105"/>
      <c r="AI19" s="510">
        <v>86</v>
      </c>
      <c r="AJ19" s="502">
        <v>89724987</v>
      </c>
      <c r="AK19" s="876">
        <v>5791</v>
      </c>
      <c r="AL19" s="877">
        <v>39483750209</v>
      </c>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496"/>
      <c r="BO19" s="496"/>
      <c r="BP19" s="496"/>
      <c r="BQ19" s="496"/>
      <c r="BR19" s="496"/>
      <c r="BS19" s="496"/>
      <c r="BT19" s="496"/>
      <c r="BU19" s="496"/>
      <c r="BV19" s="496"/>
      <c r="BW19" s="496"/>
      <c r="BX19" s="496"/>
      <c r="BY19" s="496"/>
      <c r="BZ19" s="496"/>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c r="IP19" s="200"/>
      <c r="IQ19" s="200"/>
    </row>
    <row r="20" spans="1:251" s="49" customFormat="1" ht="14.25" customHeight="1">
      <c r="A20" s="498" t="s">
        <v>27</v>
      </c>
      <c r="B20" s="510">
        <v>67257</v>
      </c>
      <c r="C20" s="502">
        <v>-11048674512</v>
      </c>
      <c r="D20" s="177"/>
      <c r="E20" s="510">
        <v>2627</v>
      </c>
      <c r="F20" s="510">
        <v>38934931342</v>
      </c>
      <c r="G20" s="105"/>
      <c r="H20" s="510">
        <v>3094</v>
      </c>
      <c r="I20" s="502">
        <v>3662228793</v>
      </c>
      <c r="J20" s="492"/>
      <c r="K20" s="510">
        <v>6058</v>
      </c>
      <c r="L20" s="502">
        <v>3225758010</v>
      </c>
      <c r="M20" s="105"/>
      <c r="N20" s="510">
        <v>3342</v>
      </c>
      <c r="O20" s="510">
        <v>3512286349</v>
      </c>
      <c r="P20" s="105"/>
      <c r="Q20" s="510">
        <v>3469</v>
      </c>
      <c r="R20" s="510">
        <v>12417690665</v>
      </c>
      <c r="S20" s="622"/>
      <c r="T20" s="510">
        <v>6599</v>
      </c>
      <c r="U20" s="510">
        <v>12321424924</v>
      </c>
      <c r="V20" s="105"/>
      <c r="W20" s="510">
        <v>2975</v>
      </c>
      <c r="X20" s="502">
        <v>6191524465</v>
      </c>
      <c r="Y20" s="105"/>
      <c r="Z20" s="510">
        <v>3318</v>
      </c>
      <c r="AA20" s="510">
        <v>7744245273</v>
      </c>
      <c r="AB20" s="622"/>
      <c r="AC20" s="510">
        <v>6211</v>
      </c>
      <c r="AD20" s="510">
        <v>30272635742</v>
      </c>
      <c r="AE20" s="105"/>
      <c r="AF20" s="510">
        <v>3441</v>
      </c>
      <c r="AG20" s="502">
        <v>4530038348</v>
      </c>
      <c r="AH20" s="105"/>
      <c r="AI20" s="510">
        <v>2653</v>
      </c>
      <c r="AJ20" s="502">
        <v>1062461137</v>
      </c>
      <c r="AK20" s="876">
        <v>111044</v>
      </c>
      <c r="AL20" s="877">
        <v>112826550536</v>
      </c>
      <c r="AM20" s="496"/>
      <c r="AN20" s="496"/>
      <c r="AO20" s="496"/>
      <c r="AP20" s="496"/>
      <c r="AQ20" s="496"/>
      <c r="AR20" s="496"/>
      <c r="AS20" s="496"/>
      <c r="AT20" s="496"/>
      <c r="AU20" s="496"/>
      <c r="AV20" s="496"/>
      <c r="AW20" s="496"/>
      <c r="AX20" s="496"/>
      <c r="AY20" s="496"/>
      <c r="AZ20" s="496"/>
      <c r="BA20" s="496"/>
      <c r="BB20" s="496"/>
      <c r="BC20" s="496"/>
      <c r="BD20" s="496"/>
      <c r="BE20" s="496"/>
      <c r="BF20" s="496"/>
      <c r="BG20" s="496"/>
      <c r="BH20" s="496"/>
      <c r="BI20" s="496"/>
      <c r="BJ20" s="496"/>
      <c r="BK20" s="496"/>
      <c r="BL20" s="496"/>
      <c r="BM20" s="496"/>
      <c r="BN20" s="496"/>
      <c r="BO20" s="496"/>
      <c r="BP20" s="496"/>
      <c r="BQ20" s="496"/>
      <c r="BR20" s="496"/>
      <c r="BS20" s="496"/>
      <c r="BT20" s="496"/>
      <c r="BU20" s="496"/>
      <c r="BV20" s="496"/>
      <c r="BW20" s="496"/>
      <c r="BX20" s="496"/>
      <c r="BY20" s="496"/>
      <c r="BZ20" s="496"/>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c r="IP20" s="200"/>
      <c r="IQ20" s="200"/>
    </row>
    <row r="21" spans="1:251" s="49" customFormat="1" ht="14.25" customHeight="1">
      <c r="A21" s="498" t="s">
        <v>230</v>
      </c>
      <c r="B21" s="510">
        <v>875</v>
      </c>
      <c r="C21" s="502">
        <v>6737575512</v>
      </c>
      <c r="D21" s="177"/>
      <c r="E21" s="510">
        <v>39</v>
      </c>
      <c r="F21" s="510">
        <v>61272698</v>
      </c>
      <c r="G21" s="105"/>
      <c r="H21" s="510">
        <v>31</v>
      </c>
      <c r="I21" s="502">
        <v>18682612</v>
      </c>
      <c r="J21" s="492"/>
      <c r="K21" s="510">
        <v>87</v>
      </c>
      <c r="L21" s="502">
        <v>378047049</v>
      </c>
      <c r="M21" s="105"/>
      <c r="N21" s="510">
        <v>45</v>
      </c>
      <c r="O21" s="510">
        <v>12337294</v>
      </c>
      <c r="P21" s="105"/>
      <c r="Q21" s="510">
        <v>47</v>
      </c>
      <c r="R21" s="510">
        <v>203538198</v>
      </c>
      <c r="S21" s="622"/>
      <c r="T21" s="510">
        <v>102</v>
      </c>
      <c r="U21" s="510">
        <v>863499924</v>
      </c>
      <c r="V21" s="105"/>
      <c r="W21" s="510">
        <v>32</v>
      </c>
      <c r="X21" s="502">
        <v>311043057</v>
      </c>
      <c r="Y21" s="105"/>
      <c r="Z21" s="510">
        <v>55</v>
      </c>
      <c r="AA21" s="510">
        <v>26069824</v>
      </c>
      <c r="AB21" s="622"/>
      <c r="AC21" s="510">
        <v>94</v>
      </c>
      <c r="AD21" s="510">
        <v>205518426</v>
      </c>
      <c r="AE21" s="105"/>
      <c r="AF21" s="510">
        <v>54</v>
      </c>
      <c r="AG21" s="502">
        <v>89774319</v>
      </c>
      <c r="AH21" s="105"/>
      <c r="AI21" s="510">
        <v>37</v>
      </c>
      <c r="AJ21" s="502">
        <v>74017140</v>
      </c>
      <c r="AK21" s="876">
        <v>1498</v>
      </c>
      <c r="AL21" s="877">
        <v>8981376053</v>
      </c>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c r="IP21" s="200"/>
      <c r="IQ21" s="200"/>
    </row>
    <row r="22" spans="1:251" s="49" customFormat="1" ht="14.25" customHeight="1">
      <c r="A22" s="498" t="s">
        <v>231</v>
      </c>
      <c r="B22" s="510">
        <v>63815</v>
      </c>
      <c r="C22" s="502">
        <v>-17786250021</v>
      </c>
      <c r="D22" s="177"/>
      <c r="E22" s="510">
        <v>2495</v>
      </c>
      <c r="F22" s="510">
        <v>38873658644</v>
      </c>
      <c r="G22" s="105"/>
      <c r="H22" s="510">
        <v>2955</v>
      </c>
      <c r="I22" s="502">
        <v>3643546181</v>
      </c>
      <c r="J22" s="492"/>
      <c r="K22" s="510">
        <v>5751</v>
      </c>
      <c r="L22" s="502">
        <v>2847710961</v>
      </c>
      <c r="M22" s="105"/>
      <c r="N22" s="510">
        <v>3166</v>
      </c>
      <c r="O22" s="510">
        <v>3499949055</v>
      </c>
      <c r="P22" s="105"/>
      <c r="Q22" s="510">
        <v>3287</v>
      </c>
      <c r="R22" s="510">
        <v>12214152467</v>
      </c>
      <c r="S22" s="622"/>
      <c r="T22" s="510">
        <v>6257</v>
      </c>
      <c r="U22" s="510">
        <v>11457925000</v>
      </c>
      <c r="V22" s="105"/>
      <c r="W22" s="510">
        <v>2814</v>
      </c>
      <c r="X22" s="502">
        <v>5880481408</v>
      </c>
      <c r="Y22" s="105"/>
      <c r="Z22" s="510">
        <v>3137</v>
      </c>
      <c r="AA22" s="510">
        <v>7718175449</v>
      </c>
      <c r="AB22" s="622"/>
      <c r="AC22" s="510">
        <v>5876</v>
      </c>
      <c r="AD22" s="510">
        <v>30067117316</v>
      </c>
      <c r="AE22" s="105"/>
      <c r="AF22" s="510">
        <v>3250</v>
      </c>
      <c r="AG22" s="502">
        <v>4440264029</v>
      </c>
      <c r="AH22" s="105"/>
      <c r="AI22" s="510">
        <v>2506</v>
      </c>
      <c r="AJ22" s="502">
        <v>988443997</v>
      </c>
      <c r="AK22" s="876">
        <v>105309</v>
      </c>
      <c r="AL22" s="877">
        <v>103845174486</v>
      </c>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496"/>
      <c r="BN22" s="496"/>
      <c r="BO22" s="496"/>
      <c r="BP22" s="496"/>
      <c r="BQ22" s="496"/>
      <c r="BR22" s="496"/>
      <c r="BS22" s="496"/>
      <c r="BT22" s="496"/>
      <c r="BU22" s="496"/>
      <c r="BV22" s="496"/>
      <c r="BW22" s="496"/>
      <c r="BX22" s="496"/>
      <c r="BY22" s="496"/>
      <c r="BZ22" s="496"/>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c r="IP22" s="200"/>
      <c r="IQ22" s="200"/>
    </row>
    <row r="23" spans="1:251" s="49" customFormat="1" ht="14.25" customHeight="1">
      <c r="A23" s="498" t="s">
        <v>232</v>
      </c>
      <c r="B23" s="510">
        <v>582</v>
      </c>
      <c r="C23" s="502">
        <v>118164414</v>
      </c>
      <c r="D23" s="177"/>
      <c r="E23" s="510">
        <v>28</v>
      </c>
      <c r="F23" s="510">
        <v>2637975</v>
      </c>
      <c r="G23" s="105"/>
      <c r="H23" s="510">
        <v>27</v>
      </c>
      <c r="I23" s="502">
        <v>994182</v>
      </c>
      <c r="J23" s="492"/>
      <c r="K23" s="510">
        <v>64</v>
      </c>
      <c r="L23" s="502">
        <v>1749290</v>
      </c>
      <c r="M23" s="105"/>
      <c r="N23" s="510">
        <v>38</v>
      </c>
      <c r="O23" s="510">
        <v>396697</v>
      </c>
      <c r="P23" s="105"/>
      <c r="Q23" s="510">
        <v>36</v>
      </c>
      <c r="R23" s="510">
        <v>10595361</v>
      </c>
      <c r="S23" s="622"/>
      <c r="T23" s="510">
        <v>78</v>
      </c>
      <c r="U23" s="510">
        <v>10696008</v>
      </c>
      <c r="V23" s="105"/>
      <c r="W23" s="510">
        <v>25</v>
      </c>
      <c r="X23" s="502">
        <v>5584639</v>
      </c>
      <c r="Y23" s="105"/>
      <c r="Z23" s="510">
        <v>43</v>
      </c>
      <c r="AA23" s="510">
        <v>645590</v>
      </c>
      <c r="AB23" s="622"/>
      <c r="AC23" s="510">
        <v>66</v>
      </c>
      <c r="AD23" s="510">
        <v>5992895</v>
      </c>
      <c r="AE23" s="105"/>
      <c r="AF23" s="510">
        <v>46</v>
      </c>
      <c r="AG23" s="502">
        <v>526997</v>
      </c>
      <c r="AH23" s="105"/>
      <c r="AI23" s="510">
        <v>28</v>
      </c>
      <c r="AJ23" s="502">
        <v>104507</v>
      </c>
      <c r="AK23" s="876">
        <v>1061</v>
      </c>
      <c r="AL23" s="877">
        <v>158088555</v>
      </c>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c r="IP23" s="200"/>
      <c r="IQ23" s="200"/>
    </row>
    <row r="24" spans="1:251" s="49" customFormat="1" ht="14.25" customHeight="1">
      <c r="A24" s="498" t="s">
        <v>233</v>
      </c>
      <c r="B24" s="510">
        <v>63362</v>
      </c>
      <c r="C24" s="502">
        <v>-20484625687</v>
      </c>
      <c r="D24" s="177"/>
      <c r="E24" s="510">
        <v>2484</v>
      </c>
      <c r="F24" s="510">
        <v>1603735775</v>
      </c>
      <c r="G24" s="105"/>
      <c r="H24" s="510">
        <v>2947</v>
      </c>
      <c r="I24" s="502">
        <v>88351541</v>
      </c>
      <c r="J24" s="492"/>
      <c r="K24" s="510">
        <v>5716</v>
      </c>
      <c r="L24" s="502">
        <v>-94419837</v>
      </c>
      <c r="M24" s="105"/>
      <c r="N24" s="510">
        <v>3159</v>
      </c>
      <c r="O24" s="510">
        <v>148654467</v>
      </c>
      <c r="P24" s="105"/>
      <c r="Q24" s="510">
        <v>3278</v>
      </c>
      <c r="R24" s="510">
        <v>587661874</v>
      </c>
      <c r="S24" s="622"/>
      <c r="T24" s="510">
        <v>6219</v>
      </c>
      <c r="U24" s="510">
        <v>372515802</v>
      </c>
      <c r="V24" s="105"/>
      <c r="W24" s="510">
        <v>2805</v>
      </c>
      <c r="X24" s="502">
        <v>250477137</v>
      </c>
      <c r="Y24" s="105"/>
      <c r="Z24" s="510">
        <v>3123</v>
      </c>
      <c r="AA24" s="510">
        <v>185107269</v>
      </c>
      <c r="AB24" s="622"/>
      <c r="AC24" s="510">
        <v>5845</v>
      </c>
      <c r="AD24" s="510">
        <v>1154453682</v>
      </c>
      <c r="AE24" s="105"/>
      <c r="AF24" s="510">
        <v>3238</v>
      </c>
      <c r="AG24" s="502">
        <v>212023236</v>
      </c>
      <c r="AH24" s="105"/>
      <c r="AI24" s="510">
        <v>2492</v>
      </c>
      <c r="AJ24" s="502">
        <v>-44663122</v>
      </c>
      <c r="AK24" s="876">
        <v>104668</v>
      </c>
      <c r="AL24" s="877">
        <v>-16020727863</v>
      </c>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6"/>
      <c r="BJ24" s="496"/>
      <c r="BK24" s="496"/>
      <c r="BL24" s="496"/>
      <c r="BM24" s="496"/>
      <c r="BN24" s="496"/>
      <c r="BO24" s="496"/>
      <c r="BP24" s="496"/>
      <c r="BQ24" s="496"/>
      <c r="BR24" s="496"/>
      <c r="BS24" s="496"/>
      <c r="BT24" s="496"/>
      <c r="BU24" s="496"/>
      <c r="BV24" s="496"/>
      <c r="BW24" s="496"/>
      <c r="BX24" s="496"/>
      <c r="BY24" s="496"/>
      <c r="BZ24" s="496"/>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row>
    <row r="25" spans="1:251" s="49" customFormat="1" ht="14.25" customHeight="1">
      <c r="A25" s="498" t="s">
        <v>234</v>
      </c>
      <c r="B25" s="510">
        <v>18</v>
      </c>
      <c r="C25" s="502">
        <v>1888591</v>
      </c>
      <c r="D25" s="177"/>
      <c r="E25" s="510">
        <v>0</v>
      </c>
      <c r="F25" s="510">
        <v>0</v>
      </c>
      <c r="G25" s="105"/>
      <c r="H25" s="510">
        <v>0</v>
      </c>
      <c r="I25" s="502">
        <v>0</v>
      </c>
      <c r="J25" s="492"/>
      <c r="K25" s="510">
        <v>0</v>
      </c>
      <c r="L25" s="502">
        <v>0</v>
      </c>
      <c r="M25" s="105"/>
      <c r="N25" s="510">
        <v>0</v>
      </c>
      <c r="O25" s="510">
        <v>0</v>
      </c>
      <c r="P25" s="105"/>
      <c r="Q25" s="510">
        <v>0</v>
      </c>
      <c r="R25" s="510">
        <v>0</v>
      </c>
      <c r="S25" s="622"/>
      <c r="T25" s="510" t="s">
        <v>456</v>
      </c>
      <c r="U25" s="510" t="s">
        <v>456</v>
      </c>
      <c r="V25" s="105"/>
      <c r="W25" s="453">
        <v>0</v>
      </c>
      <c r="X25" s="453">
        <v>0</v>
      </c>
      <c r="Y25" s="105"/>
      <c r="Z25" s="510">
        <v>0</v>
      </c>
      <c r="AA25" s="510">
        <v>0</v>
      </c>
      <c r="AB25" s="622"/>
      <c r="AC25" s="510" t="s">
        <v>456</v>
      </c>
      <c r="AD25" s="510" t="s">
        <v>456</v>
      </c>
      <c r="AE25" s="105"/>
      <c r="AF25" s="510" t="s">
        <v>456</v>
      </c>
      <c r="AG25" s="510" t="s">
        <v>456</v>
      </c>
      <c r="AH25" s="105"/>
      <c r="AI25" s="453">
        <v>0</v>
      </c>
      <c r="AJ25" s="453">
        <v>0</v>
      </c>
      <c r="AK25" s="878">
        <v>22</v>
      </c>
      <c r="AL25" s="879">
        <v>2296536</v>
      </c>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row>
    <row r="26" spans="1:251" s="49" customFormat="1" ht="14.25" customHeight="1">
      <c r="A26" s="498" t="s">
        <v>211</v>
      </c>
      <c r="B26" s="510">
        <v>67257</v>
      </c>
      <c r="C26" s="502">
        <v>-20368306798</v>
      </c>
      <c r="D26" s="177"/>
      <c r="E26" s="510">
        <v>2627</v>
      </c>
      <c r="F26" s="510">
        <v>1605943973</v>
      </c>
      <c r="G26" s="105"/>
      <c r="H26" s="510">
        <v>3094</v>
      </c>
      <c r="I26" s="502">
        <v>89430658</v>
      </c>
      <c r="J26" s="492"/>
      <c r="K26" s="510">
        <v>6058</v>
      </c>
      <c r="L26" s="502">
        <v>-92690624</v>
      </c>
      <c r="M26" s="105"/>
      <c r="N26" s="510">
        <v>3342</v>
      </c>
      <c r="O26" s="510">
        <v>149064420</v>
      </c>
      <c r="P26" s="105"/>
      <c r="Q26" s="510">
        <v>3469</v>
      </c>
      <c r="R26" s="510">
        <v>598270846</v>
      </c>
      <c r="S26" s="622"/>
      <c r="T26" s="510">
        <v>6599</v>
      </c>
      <c r="U26" s="510">
        <v>383050429</v>
      </c>
      <c r="V26" s="105"/>
      <c r="W26" s="510">
        <v>2975</v>
      </c>
      <c r="X26" s="502">
        <v>256070793</v>
      </c>
      <c r="Y26" s="105"/>
      <c r="Z26" s="510">
        <v>3318</v>
      </c>
      <c r="AA26" s="510">
        <v>185791603</v>
      </c>
      <c r="AB26" s="622"/>
      <c r="AC26" s="510">
        <v>6211</v>
      </c>
      <c r="AD26" s="510">
        <v>1160078964</v>
      </c>
      <c r="AE26" s="105"/>
      <c r="AF26" s="510">
        <v>3441</v>
      </c>
      <c r="AG26" s="502">
        <v>212550232</v>
      </c>
      <c r="AH26" s="105"/>
      <c r="AI26" s="510">
        <v>2653</v>
      </c>
      <c r="AJ26" s="502">
        <v>-44677160</v>
      </c>
      <c r="AK26" s="876">
        <v>111044</v>
      </c>
      <c r="AL26" s="877">
        <v>-15865422664</v>
      </c>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c r="BV26" s="496"/>
      <c r="BW26" s="496"/>
      <c r="BX26" s="496"/>
      <c r="BY26" s="496"/>
      <c r="BZ26" s="496"/>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row>
    <row r="27" spans="1:251" s="49" customFormat="1" ht="14.25" customHeight="1">
      <c r="A27" s="498" t="s">
        <v>235</v>
      </c>
      <c r="B27" s="510">
        <v>38630</v>
      </c>
      <c r="C27" s="502">
        <v>993385406</v>
      </c>
      <c r="D27" s="177"/>
      <c r="E27" s="510">
        <v>1601</v>
      </c>
      <c r="F27" s="510">
        <v>152077600</v>
      </c>
      <c r="G27" s="105"/>
      <c r="H27" s="510">
        <v>2027</v>
      </c>
      <c r="I27" s="502">
        <v>35569168</v>
      </c>
      <c r="J27" s="492"/>
      <c r="K27" s="510">
        <v>3694</v>
      </c>
      <c r="L27" s="502">
        <v>81981947</v>
      </c>
      <c r="M27" s="105"/>
      <c r="N27" s="510">
        <v>2141</v>
      </c>
      <c r="O27" s="510">
        <v>21625233</v>
      </c>
      <c r="P27" s="105"/>
      <c r="Q27" s="510">
        <v>2110</v>
      </c>
      <c r="R27" s="510">
        <v>50089816</v>
      </c>
      <c r="S27" s="622"/>
      <c r="T27" s="510">
        <v>4069</v>
      </c>
      <c r="U27" s="510">
        <v>108336292</v>
      </c>
      <c r="V27" s="105"/>
      <c r="W27" s="510">
        <v>1877</v>
      </c>
      <c r="X27" s="502">
        <v>24936480</v>
      </c>
      <c r="Y27" s="105"/>
      <c r="Z27" s="510">
        <v>2173</v>
      </c>
      <c r="AA27" s="510">
        <v>23377966</v>
      </c>
      <c r="AB27" s="622"/>
      <c r="AC27" s="510">
        <v>3956</v>
      </c>
      <c r="AD27" s="510">
        <v>113612483</v>
      </c>
      <c r="AE27" s="105"/>
      <c r="AF27" s="510">
        <v>2170</v>
      </c>
      <c r="AG27" s="502">
        <v>31926102</v>
      </c>
      <c r="AH27" s="105"/>
      <c r="AI27" s="510">
        <v>1667</v>
      </c>
      <c r="AJ27" s="502">
        <v>9348527</v>
      </c>
      <c r="AK27" s="876">
        <v>66115</v>
      </c>
      <c r="AL27" s="877">
        <v>1646267020</v>
      </c>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BZ27" s="496"/>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row>
    <row r="28" spans="1:251" s="49" customFormat="1" ht="14.25" customHeight="1">
      <c r="A28" s="498" t="s">
        <v>236</v>
      </c>
      <c r="B28" s="510">
        <v>67169</v>
      </c>
      <c r="C28" s="502">
        <v>1196379568</v>
      </c>
      <c r="D28" s="177"/>
      <c r="E28" s="510">
        <v>2624</v>
      </c>
      <c r="F28" s="510">
        <v>157468694</v>
      </c>
      <c r="G28" s="105"/>
      <c r="H28" s="510">
        <v>3092</v>
      </c>
      <c r="I28" s="502">
        <v>36969255</v>
      </c>
      <c r="J28" s="492"/>
      <c r="K28" s="510">
        <v>6054</v>
      </c>
      <c r="L28" s="502">
        <v>112716284</v>
      </c>
      <c r="M28" s="105"/>
      <c r="N28" s="510">
        <v>3338</v>
      </c>
      <c r="O28" s="510">
        <v>23324973</v>
      </c>
      <c r="P28" s="105"/>
      <c r="Q28" s="510">
        <v>3464</v>
      </c>
      <c r="R28" s="510">
        <v>51690753</v>
      </c>
      <c r="S28" s="622"/>
      <c r="T28" s="510">
        <v>6596</v>
      </c>
      <c r="U28" s="510">
        <v>113472023</v>
      </c>
      <c r="V28" s="105"/>
      <c r="W28" s="510">
        <v>2971</v>
      </c>
      <c r="X28" s="502">
        <v>26330813</v>
      </c>
      <c r="Y28" s="105"/>
      <c r="Z28" s="510">
        <v>3315</v>
      </c>
      <c r="AA28" s="510">
        <v>25282985</v>
      </c>
      <c r="AB28" s="622"/>
      <c r="AC28" s="510">
        <v>6208</v>
      </c>
      <c r="AD28" s="510">
        <v>119497855</v>
      </c>
      <c r="AE28" s="105"/>
      <c r="AF28" s="510">
        <v>3438</v>
      </c>
      <c r="AG28" s="502">
        <v>35108350</v>
      </c>
      <c r="AH28" s="105"/>
      <c r="AI28" s="510">
        <v>2647</v>
      </c>
      <c r="AJ28" s="502">
        <v>10737537</v>
      </c>
      <c r="AK28" s="876">
        <v>110916</v>
      </c>
      <c r="AL28" s="877">
        <v>1908979090</v>
      </c>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BZ28" s="496"/>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row>
    <row r="29" spans="1:251" s="49" customFormat="1" ht="14.25" customHeight="1">
      <c r="A29" s="498" t="s">
        <v>237</v>
      </c>
      <c r="B29" s="510">
        <v>735</v>
      </c>
      <c r="C29" s="502">
        <v>26512952413</v>
      </c>
      <c r="D29" s="177"/>
      <c r="E29" s="510">
        <v>31</v>
      </c>
      <c r="F29" s="510">
        <v>128485656</v>
      </c>
      <c r="G29" s="105"/>
      <c r="H29" s="510">
        <v>17</v>
      </c>
      <c r="I29" s="502">
        <v>213032798</v>
      </c>
      <c r="J29" s="492"/>
      <c r="K29" s="510">
        <v>90</v>
      </c>
      <c r="L29" s="502">
        <v>6248237816</v>
      </c>
      <c r="M29" s="105"/>
      <c r="N29" s="510">
        <v>8</v>
      </c>
      <c r="O29" s="510">
        <v>15447284</v>
      </c>
      <c r="P29" s="105"/>
      <c r="Q29" s="510">
        <v>32</v>
      </c>
      <c r="R29" s="510">
        <v>239385655</v>
      </c>
      <c r="S29" s="622"/>
      <c r="T29" s="510">
        <v>60</v>
      </c>
      <c r="U29" s="510">
        <v>201118182</v>
      </c>
      <c r="V29" s="105"/>
      <c r="W29" s="510">
        <v>9</v>
      </c>
      <c r="X29" s="502">
        <v>93497751</v>
      </c>
      <c r="Y29" s="105"/>
      <c r="Z29" s="510">
        <v>24</v>
      </c>
      <c r="AA29" s="510">
        <v>145314697</v>
      </c>
      <c r="AB29" s="622"/>
      <c r="AC29" s="510">
        <v>70</v>
      </c>
      <c r="AD29" s="510">
        <v>419457576</v>
      </c>
      <c r="AE29" s="105"/>
      <c r="AF29" s="510">
        <v>14</v>
      </c>
      <c r="AG29" s="502">
        <v>86791522</v>
      </c>
      <c r="AH29" s="105"/>
      <c r="AI29" s="510">
        <v>12</v>
      </c>
      <c r="AJ29" s="502">
        <v>35266585</v>
      </c>
      <c r="AK29" s="876">
        <v>1102</v>
      </c>
      <c r="AL29" s="877">
        <v>34338987935</v>
      </c>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row>
    <row r="30" spans="1:251" s="49" customFormat="1" ht="14.25" customHeight="1">
      <c r="A30" s="498" t="s">
        <v>238</v>
      </c>
      <c r="B30" s="510">
        <v>710</v>
      </c>
      <c r="C30" s="502">
        <v>23861657</v>
      </c>
      <c r="D30" s="177"/>
      <c r="E30" s="510">
        <v>30</v>
      </c>
      <c r="F30" s="510">
        <v>115634</v>
      </c>
      <c r="G30" s="105"/>
      <c r="H30" s="510">
        <v>16</v>
      </c>
      <c r="I30" s="502">
        <v>191729</v>
      </c>
      <c r="J30" s="492"/>
      <c r="K30" s="510">
        <v>88</v>
      </c>
      <c r="L30" s="502">
        <v>5623417</v>
      </c>
      <c r="M30" s="105"/>
      <c r="N30" s="510">
        <v>8</v>
      </c>
      <c r="O30" s="510">
        <v>13904</v>
      </c>
      <c r="P30" s="105"/>
      <c r="Q30" s="510">
        <v>31</v>
      </c>
      <c r="R30" s="510">
        <v>215449</v>
      </c>
      <c r="S30" s="622"/>
      <c r="T30" s="510">
        <v>58</v>
      </c>
      <c r="U30" s="510">
        <v>181006</v>
      </c>
      <c r="V30" s="105"/>
      <c r="W30" s="510">
        <v>8</v>
      </c>
      <c r="X30" s="502">
        <v>84149</v>
      </c>
      <c r="Y30" s="105"/>
      <c r="Z30" s="510">
        <v>24</v>
      </c>
      <c r="AA30" s="510">
        <v>130786</v>
      </c>
      <c r="AB30" s="622"/>
      <c r="AC30" s="510">
        <v>69</v>
      </c>
      <c r="AD30" s="510">
        <v>377512</v>
      </c>
      <c r="AE30" s="105"/>
      <c r="AF30" s="510">
        <v>14</v>
      </c>
      <c r="AG30" s="502">
        <v>78113</v>
      </c>
      <c r="AH30" s="105"/>
      <c r="AI30" s="510">
        <v>12</v>
      </c>
      <c r="AJ30" s="502">
        <v>31741</v>
      </c>
      <c r="AK30" s="876">
        <v>1068</v>
      </c>
      <c r="AL30" s="877">
        <v>30905097</v>
      </c>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c r="EX30" s="20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c r="IP30" s="200"/>
      <c r="IQ30" s="200"/>
    </row>
    <row r="31" spans="1:251" s="49" customFormat="1" ht="14.25" customHeight="1">
      <c r="A31" s="498" t="s">
        <v>239</v>
      </c>
      <c r="B31" s="510">
        <v>1375</v>
      </c>
      <c r="C31" s="502">
        <v>138837762</v>
      </c>
      <c r="D31" s="177"/>
      <c r="E31" s="510">
        <v>51</v>
      </c>
      <c r="F31" s="510">
        <v>17389256</v>
      </c>
      <c r="G31" s="105"/>
      <c r="H31" s="510">
        <v>60</v>
      </c>
      <c r="I31" s="502">
        <v>2424309</v>
      </c>
      <c r="J31" s="492"/>
      <c r="K31" s="510">
        <v>148</v>
      </c>
      <c r="L31" s="502">
        <v>12238983</v>
      </c>
      <c r="M31" s="105"/>
      <c r="N31" s="510">
        <v>55</v>
      </c>
      <c r="O31" s="510">
        <v>3003091</v>
      </c>
      <c r="P31" s="105"/>
      <c r="Q31" s="510">
        <v>51</v>
      </c>
      <c r="R31" s="510">
        <v>2718849</v>
      </c>
      <c r="S31" s="622"/>
      <c r="T31" s="510">
        <v>200</v>
      </c>
      <c r="U31" s="510">
        <v>9425633</v>
      </c>
      <c r="V31" s="105"/>
      <c r="W31" s="510">
        <v>48</v>
      </c>
      <c r="X31" s="502">
        <v>759942</v>
      </c>
      <c r="Y31" s="105"/>
      <c r="Z31" s="510">
        <v>63</v>
      </c>
      <c r="AA31" s="510">
        <v>3307485</v>
      </c>
      <c r="AB31" s="622"/>
      <c r="AC31" s="510">
        <v>162</v>
      </c>
      <c r="AD31" s="510">
        <v>22380706</v>
      </c>
      <c r="AE31" s="105"/>
      <c r="AF31" s="510">
        <v>72</v>
      </c>
      <c r="AG31" s="502">
        <v>801420</v>
      </c>
      <c r="AH31" s="105"/>
      <c r="AI31" s="510">
        <v>40</v>
      </c>
      <c r="AJ31" s="502">
        <v>751915</v>
      </c>
      <c r="AK31" s="876">
        <v>2325</v>
      </c>
      <c r="AL31" s="877">
        <v>214039351</v>
      </c>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row>
    <row r="32" spans="1:251" s="49" customFormat="1" ht="14.25" customHeight="1">
      <c r="A32" s="498" t="s">
        <v>240</v>
      </c>
      <c r="B32" s="510">
        <v>67257</v>
      </c>
      <c r="C32" s="502">
        <v>1081826556</v>
      </c>
      <c r="D32" s="177"/>
      <c r="E32" s="510">
        <v>2627</v>
      </c>
      <c r="F32" s="510">
        <v>140181109</v>
      </c>
      <c r="G32" s="105"/>
      <c r="H32" s="510">
        <v>3094</v>
      </c>
      <c r="I32" s="502">
        <v>34743897</v>
      </c>
      <c r="J32" s="492"/>
      <c r="K32" s="510">
        <v>6058</v>
      </c>
      <c r="L32" s="502">
        <v>106106429</v>
      </c>
      <c r="M32" s="105"/>
      <c r="N32" s="510">
        <v>3342</v>
      </c>
      <c r="O32" s="510">
        <v>20337291</v>
      </c>
      <c r="P32" s="105"/>
      <c r="Q32" s="510">
        <v>3469</v>
      </c>
      <c r="R32" s="510">
        <v>49194099</v>
      </c>
      <c r="S32" s="622"/>
      <c r="T32" s="510">
        <v>6599</v>
      </c>
      <c r="U32" s="510">
        <v>104259549</v>
      </c>
      <c r="V32" s="105"/>
      <c r="W32" s="510">
        <v>2975</v>
      </c>
      <c r="X32" s="502">
        <v>25629722</v>
      </c>
      <c r="Y32" s="105"/>
      <c r="Z32" s="510">
        <v>3318</v>
      </c>
      <c r="AA32" s="510">
        <v>22107181</v>
      </c>
      <c r="AB32" s="622"/>
      <c r="AC32" s="510">
        <v>6211</v>
      </c>
      <c r="AD32" s="510">
        <v>97550063</v>
      </c>
      <c r="AE32" s="105"/>
      <c r="AF32" s="510">
        <v>3441</v>
      </c>
      <c r="AG32" s="502">
        <v>34409296</v>
      </c>
      <c r="AH32" s="105"/>
      <c r="AI32" s="510">
        <v>2653</v>
      </c>
      <c r="AJ32" s="502">
        <v>10018437</v>
      </c>
      <c r="AK32" s="876">
        <v>111044</v>
      </c>
      <c r="AL32" s="877">
        <v>1726363629</v>
      </c>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row>
    <row r="33" spans="1:251" s="49" customFormat="1" ht="14.25" customHeight="1">
      <c r="A33" s="498" t="s">
        <v>241</v>
      </c>
      <c r="B33" s="510">
        <v>4200</v>
      </c>
      <c r="C33" s="502">
        <v>13098123</v>
      </c>
      <c r="D33" s="177"/>
      <c r="E33" s="510">
        <v>239</v>
      </c>
      <c r="F33" s="510">
        <v>1005092</v>
      </c>
      <c r="G33" s="105"/>
      <c r="H33" s="510">
        <v>64</v>
      </c>
      <c r="I33" s="502">
        <v>174710</v>
      </c>
      <c r="J33" s="492"/>
      <c r="K33" s="510">
        <v>404</v>
      </c>
      <c r="L33" s="502">
        <v>1136185</v>
      </c>
      <c r="M33" s="105"/>
      <c r="N33" s="510">
        <v>97</v>
      </c>
      <c r="O33" s="510">
        <v>249664</v>
      </c>
      <c r="P33" s="105"/>
      <c r="Q33" s="510">
        <v>81</v>
      </c>
      <c r="R33" s="510">
        <v>272940</v>
      </c>
      <c r="S33" s="622"/>
      <c r="T33" s="510">
        <v>368</v>
      </c>
      <c r="U33" s="510">
        <v>1091310</v>
      </c>
      <c r="V33" s="105"/>
      <c r="W33" s="510">
        <v>77</v>
      </c>
      <c r="X33" s="502">
        <v>129343</v>
      </c>
      <c r="Y33" s="105"/>
      <c r="Z33" s="510">
        <v>81</v>
      </c>
      <c r="AA33" s="510">
        <v>196412</v>
      </c>
      <c r="AB33" s="622"/>
      <c r="AC33" s="510">
        <v>288</v>
      </c>
      <c r="AD33" s="510">
        <v>970686</v>
      </c>
      <c r="AE33" s="105"/>
      <c r="AF33" s="510">
        <v>123</v>
      </c>
      <c r="AG33" s="502">
        <v>261862</v>
      </c>
      <c r="AH33" s="105"/>
      <c r="AI33" s="510">
        <v>72</v>
      </c>
      <c r="AJ33" s="502">
        <v>77956</v>
      </c>
      <c r="AK33" s="876">
        <v>6094</v>
      </c>
      <c r="AL33" s="877">
        <v>18664283</v>
      </c>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row>
    <row r="34" spans="1:251" s="49" customFormat="1" ht="14.25" customHeight="1" thickBot="1">
      <c r="A34" s="499" t="s">
        <v>24</v>
      </c>
      <c r="B34" s="509">
        <v>67257</v>
      </c>
      <c r="C34" s="594">
        <v>1094924679</v>
      </c>
      <c r="D34" s="593"/>
      <c r="E34" s="509">
        <v>2627</v>
      </c>
      <c r="F34" s="509">
        <v>141186201</v>
      </c>
      <c r="G34" s="508"/>
      <c r="H34" s="509">
        <v>3094</v>
      </c>
      <c r="I34" s="594">
        <v>34918607</v>
      </c>
      <c r="J34" s="500"/>
      <c r="K34" s="509">
        <v>6058</v>
      </c>
      <c r="L34" s="594">
        <v>107242614</v>
      </c>
      <c r="M34" s="508"/>
      <c r="N34" s="509">
        <v>3342</v>
      </c>
      <c r="O34" s="509">
        <v>20586955</v>
      </c>
      <c r="P34" s="508"/>
      <c r="Q34" s="509">
        <v>3469</v>
      </c>
      <c r="R34" s="509">
        <v>49467039</v>
      </c>
      <c r="S34" s="509"/>
      <c r="T34" s="509">
        <v>6599</v>
      </c>
      <c r="U34" s="509">
        <v>105350859</v>
      </c>
      <c r="V34" s="508"/>
      <c r="W34" s="509">
        <v>2975</v>
      </c>
      <c r="X34" s="594">
        <v>25759065</v>
      </c>
      <c r="Y34" s="508"/>
      <c r="Z34" s="509">
        <v>3318</v>
      </c>
      <c r="AA34" s="509">
        <v>22303593</v>
      </c>
      <c r="AB34" s="509"/>
      <c r="AC34" s="509">
        <v>6211</v>
      </c>
      <c r="AD34" s="509">
        <v>98520749</v>
      </c>
      <c r="AE34" s="508"/>
      <c r="AF34" s="509">
        <v>3441</v>
      </c>
      <c r="AG34" s="594">
        <v>34671158</v>
      </c>
      <c r="AH34" s="508"/>
      <c r="AI34" s="509">
        <v>2653</v>
      </c>
      <c r="AJ34" s="594">
        <v>10096393</v>
      </c>
      <c r="AK34" s="874">
        <v>111044</v>
      </c>
      <c r="AL34" s="880">
        <v>1745027912</v>
      </c>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c r="IP34" s="200"/>
      <c r="IQ34" s="200"/>
    </row>
    <row r="35" spans="1:251" ht="14.25" customHeight="1">
      <c r="A35" s="91" t="s">
        <v>275</v>
      </c>
      <c r="B35" s="113"/>
      <c r="C35" s="9"/>
      <c r="D35" s="9"/>
      <c r="E35" s="113"/>
      <c r="F35" s="9"/>
      <c r="G35" s="9"/>
      <c r="H35" s="113"/>
      <c r="I35" s="9"/>
      <c r="J35" s="9"/>
      <c r="K35" s="113"/>
      <c r="L35" s="9"/>
      <c r="M35" s="9"/>
      <c r="N35" s="113"/>
      <c r="O35" s="9"/>
      <c r="P35" s="9"/>
      <c r="Q35" s="113"/>
      <c r="R35" s="9"/>
      <c r="S35" s="9"/>
      <c r="T35" s="113"/>
      <c r="U35" s="9"/>
      <c r="V35" s="9"/>
      <c r="W35" s="113"/>
      <c r="X35" s="9"/>
      <c r="Y35" s="9"/>
      <c r="Z35" s="113"/>
      <c r="AA35" s="9"/>
      <c r="AB35" s="9"/>
      <c r="AC35" s="113"/>
      <c r="AD35" s="9"/>
      <c r="AE35" s="9"/>
      <c r="AF35" s="113"/>
      <c r="AG35" s="9"/>
      <c r="AH35" s="9"/>
      <c r="AI35" s="113"/>
      <c r="AJ35" s="9"/>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row>
    <row r="36" spans="1:251" ht="14.25" customHeight="1">
      <c r="A36" s="9" t="s">
        <v>79</v>
      </c>
      <c r="B36" s="113"/>
      <c r="C36" s="9"/>
      <c r="D36" s="9"/>
      <c r="E36" s="113"/>
      <c r="F36" s="9"/>
      <c r="G36" s="9"/>
      <c r="H36" s="113"/>
      <c r="I36" s="9"/>
      <c r="J36" s="9"/>
      <c r="K36" s="113"/>
      <c r="L36" s="9"/>
      <c r="M36" s="9"/>
      <c r="N36" s="113"/>
      <c r="O36" s="9"/>
      <c r="P36" s="9"/>
      <c r="Q36" s="113"/>
      <c r="R36" s="9"/>
      <c r="S36" s="9"/>
      <c r="T36" s="113"/>
      <c r="U36" s="9"/>
      <c r="V36" s="9"/>
      <c r="W36" s="113"/>
      <c r="X36" s="9"/>
      <c r="Y36" s="9"/>
      <c r="Z36" s="113"/>
      <c r="AA36" s="9"/>
      <c r="AB36" s="9"/>
      <c r="AC36" s="113"/>
      <c r="AD36" s="9"/>
      <c r="AE36" s="9"/>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row>
    <row r="37" spans="1:251" ht="14.25" customHeight="1">
      <c r="A37" s="20"/>
      <c r="B37" s="27"/>
      <c r="C37" s="20"/>
      <c r="D37" s="20"/>
      <c r="E37" s="27"/>
      <c r="F37" s="20"/>
      <c r="G37" s="20"/>
      <c r="H37" s="27"/>
      <c r="I37" s="20"/>
      <c r="J37" s="20"/>
      <c r="K37" s="27"/>
      <c r="L37" s="20"/>
      <c r="M37" s="20"/>
      <c r="N37" s="27"/>
      <c r="O37" s="20"/>
      <c r="P37" s="20"/>
      <c r="Q37" s="27"/>
      <c r="R37" s="20"/>
      <c r="S37" s="20"/>
      <c r="T37" s="27"/>
      <c r="U37" s="20"/>
      <c r="V37" s="20"/>
      <c r="W37" s="27"/>
      <c r="X37" s="20"/>
      <c r="Y37" s="20"/>
      <c r="Z37" s="27"/>
      <c r="AA37" s="20"/>
      <c r="AB37" s="20"/>
      <c r="AC37" s="27"/>
      <c r="AD37" s="20"/>
      <c r="AE37" s="20"/>
      <c r="AF37" s="33"/>
      <c r="AG37" s="33"/>
      <c r="AH37" s="33"/>
      <c r="AI37" s="33"/>
      <c r="AJ37" s="33"/>
      <c r="BR37"/>
      <c r="BS37"/>
      <c r="BT37"/>
      <c r="BU37"/>
      <c r="BV37"/>
      <c r="BW37"/>
      <c r="BX37"/>
      <c r="BY37"/>
      <c r="BZ37"/>
    </row>
    <row r="38" spans="1:251" ht="14.25" customHeight="1">
      <c r="B38" s="10"/>
      <c r="C38" s="10"/>
      <c r="D38" s="10"/>
      <c r="E38" s="10"/>
      <c r="F38" s="10"/>
      <c r="G38" s="10"/>
      <c r="H38" s="10"/>
      <c r="I38" s="10"/>
      <c r="J38" s="10"/>
      <c r="K38" s="10"/>
      <c r="L38" s="10"/>
      <c r="N38" s="10"/>
      <c r="Q38" s="10"/>
      <c r="T38" s="10"/>
      <c r="U38" s="10"/>
      <c r="V38" s="10"/>
      <c r="W38" s="10"/>
      <c r="Z38" s="10"/>
      <c r="AC38" s="26"/>
      <c r="AD38" s="26"/>
      <c r="AE38" s="26"/>
      <c r="AF38" s="33"/>
      <c r="AG38" s="33"/>
      <c r="AH38" s="33"/>
      <c r="AI38" s="33"/>
      <c r="AJ38" s="33"/>
      <c r="BR38"/>
      <c r="BS38"/>
      <c r="BT38"/>
      <c r="BU38"/>
      <c r="BV38"/>
      <c r="BW38"/>
      <c r="BX38"/>
      <c r="BY38"/>
      <c r="BZ38"/>
    </row>
    <row r="39" spans="1:251">
      <c r="B39" s="10"/>
      <c r="C39" s="10"/>
      <c r="D39" s="10"/>
      <c r="E39" s="10"/>
      <c r="F39" s="10"/>
      <c r="G39" s="10"/>
      <c r="H39" s="10"/>
      <c r="I39" s="10"/>
      <c r="J39" s="10"/>
      <c r="K39" s="10"/>
      <c r="L39" s="10"/>
      <c r="M39" s="10"/>
      <c r="N39" s="10"/>
      <c r="Q39" s="10"/>
      <c r="T39" s="10"/>
      <c r="U39" s="10"/>
      <c r="V39" s="10"/>
      <c r="W39" s="10"/>
      <c r="Z39" s="10"/>
      <c r="AC39" s="10"/>
      <c r="AF39" s="33"/>
      <c r="AG39" s="33"/>
      <c r="AH39" s="33"/>
      <c r="AI39" s="33"/>
      <c r="AJ39" s="33"/>
      <c r="BR39"/>
      <c r="BS39"/>
      <c r="BT39"/>
      <c r="BU39"/>
      <c r="BV39"/>
      <c r="BW39"/>
      <c r="BX39"/>
      <c r="BY39"/>
      <c r="BZ39"/>
    </row>
    <row r="40" spans="1:251">
      <c r="B40" s="10"/>
      <c r="C40" s="10"/>
      <c r="D40" s="10"/>
      <c r="E40" s="10"/>
      <c r="F40" s="10"/>
      <c r="G40" s="10"/>
      <c r="H40" s="10"/>
      <c r="I40" s="10"/>
      <c r="J40" s="10"/>
      <c r="K40" s="10"/>
      <c r="L40" s="10"/>
      <c r="N40" s="10"/>
      <c r="Q40" s="10"/>
      <c r="T40" s="10"/>
      <c r="W40" s="10"/>
      <c r="Z40" s="10"/>
      <c r="AC40" s="10"/>
      <c r="AF40" s="33"/>
      <c r="AG40" s="33"/>
      <c r="AH40" s="33"/>
      <c r="AI40" s="33"/>
      <c r="AJ40" s="33"/>
      <c r="BR40"/>
      <c r="BS40"/>
      <c r="BT40"/>
      <c r="BU40"/>
      <c r="BV40"/>
      <c r="BW40"/>
      <c r="BX40"/>
      <c r="BY40"/>
      <c r="BZ40"/>
    </row>
    <row r="41" spans="1:251">
      <c r="B41" s="10"/>
      <c r="E41" s="10"/>
      <c r="H41" s="10"/>
      <c r="K41" s="10"/>
      <c r="N41" s="10"/>
      <c r="Q41" s="10"/>
      <c r="T41" s="10"/>
      <c r="W41" s="10"/>
      <c r="Z41" s="10"/>
      <c r="AC41" s="10"/>
      <c r="AF41" s="33"/>
      <c r="AG41" s="33"/>
      <c r="AH41" s="33"/>
      <c r="AI41" s="33"/>
      <c r="AJ41" s="33"/>
      <c r="BR41"/>
      <c r="BS41"/>
      <c r="BT41"/>
      <c r="BU41"/>
      <c r="BV41"/>
      <c r="BW41"/>
      <c r="BX41"/>
      <c r="BY41"/>
      <c r="BZ41"/>
    </row>
    <row r="42" spans="1:251">
      <c r="B42" s="10"/>
      <c r="E42" s="10"/>
      <c r="H42" s="10"/>
      <c r="K42" s="10"/>
      <c r="N42" s="10"/>
      <c r="Q42" s="10"/>
      <c r="T42" s="10"/>
      <c r="W42" s="10"/>
      <c r="Z42" s="10"/>
      <c r="AC42" s="10"/>
      <c r="AF42" s="33"/>
      <c r="AG42" s="33"/>
      <c r="AH42" s="33"/>
      <c r="AI42" s="33"/>
      <c r="AJ42" s="33"/>
      <c r="BR42"/>
      <c r="BS42"/>
      <c r="BT42"/>
      <c r="BU42"/>
      <c r="BV42"/>
      <c r="BW42"/>
      <c r="BX42"/>
      <c r="BY42"/>
      <c r="BZ42"/>
    </row>
    <row r="43" spans="1:251">
      <c r="B43" s="10"/>
      <c r="E43" s="10"/>
      <c r="H43" s="10"/>
      <c r="K43" s="10"/>
      <c r="N43" s="10"/>
      <c r="Q43" s="10"/>
      <c r="T43" s="10"/>
      <c r="W43" s="10"/>
      <c r="Z43" s="10"/>
      <c r="AC43" s="10"/>
      <c r="AF43" s="33"/>
      <c r="AG43" s="33"/>
      <c r="AH43" s="33"/>
      <c r="AI43" s="33"/>
      <c r="AJ43" s="33"/>
      <c r="BR43"/>
      <c r="BS43"/>
      <c r="BT43"/>
      <c r="BU43"/>
      <c r="BV43"/>
      <c r="BW43"/>
      <c r="BX43"/>
      <c r="BY43"/>
      <c r="BZ43"/>
    </row>
    <row r="44" spans="1:251">
      <c r="B44" s="10"/>
      <c r="E44" s="10"/>
      <c r="H44" s="10"/>
      <c r="K44" s="10"/>
      <c r="N44" s="10"/>
      <c r="Q44" s="10"/>
      <c r="T44" s="10"/>
      <c r="W44" s="10"/>
      <c r="Z44" s="10"/>
      <c r="AC44" s="10"/>
      <c r="AF44" s="33"/>
      <c r="AG44" s="33"/>
      <c r="AH44" s="33"/>
      <c r="AI44" s="33"/>
      <c r="AJ44" s="33"/>
      <c r="BR44"/>
      <c r="BS44"/>
      <c r="BT44"/>
      <c r="BU44"/>
      <c r="BV44"/>
      <c r="BW44"/>
      <c r="BX44"/>
      <c r="BY44"/>
      <c r="BZ44"/>
    </row>
    <row r="45" spans="1:251">
      <c r="B45" s="10"/>
      <c r="C45" s="10"/>
      <c r="D45" s="10"/>
      <c r="E45" s="10"/>
      <c r="F45" s="10"/>
      <c r="G45" s="10"/>
      <c r="H45" s="10"/>
      <c r="I45" s="10"/>
      <c r="J45" s="10"/>
      <c r="K45" s="10"/>
      <c r="L45" s="10"/>
      <c r="N45" s="10"/>
      <c r="Q45" s="10"/>
      <c r="T45" s="10"/>
      <c r="U45" s="10"/>
      <c r="V45" s="10"/>
      <c r="W45" s="10"/>
      <c r="Z45" s="10"/>
      <c r="AC45" s="10"/>
      <c r="AD45" s="10"/>
      <c r="AE45" s="10"/>
      <c r="AF45" s="33"/>
      <c r="AG45" s="33"/>
      <c r="AH45" s="33"/>
      <c r="AI45" s="33"/>
      <c r="AJ45" s="33"/>
      <c r="BR45"/>
      <c r="BS45"/>
      <c r="BT45"/>
      <c r="BU45"/>
      <c r="BV45"/>
      <c r="BW45"/>
      <c r="BX45"/>
      <c r="BY45"/>
      <c r="BZ45"/>
    </row>
    <row r="46" spans="1:251">
      <c r="B46" s="10"/>
      <c r="C46" s="10"/>
      <c r="D46" s="10"/>
      <c r="E46" s="10"/>
      <c r="F46" s="10"/>
      <c r="G46" s="10"/>
      <c r="H46" s="10"/>
      <c r="I46" s="10"/>
      <c r="J46" s="10"/>
      <c r="K46" s="10"/>
      <c r="L46" s="10"/>
      <c r="M46" s="10"/>
      <c r="N46" s="10"/>
      <c r="Q46" s="10"/>
      <c r="T46" s="10"/>
      <c r="U46" s="10"/>
      <c r="V46" s="10"/>
      <c r="W46" s="10"/>
      <c r="Z46" s="10"/>
      <c r="AC46" s="10"/>
      <c r="AD46" s="10"/>
      <c r="AF46" s="33"/>
      <c r="AG46" s="33"/>
      <c r="AH46" s="33"/>
      <c r="AI46" s="33"/>
      <c r="AJ46" s="33"/>
      <c r="BR46"/>
      <c r="BS46"/>
      <c r="BT46"/>
      <c r="BU46"/>
      <c r="BV46"/>
      <c r="BW46"/>
      <c r="BX46"/>
      <c r="BY46"/>
      <c r="BZ46"/>
    </row>
    <row r="47" spans="1:251">
      <c r="B47" s="10"/>
      <c r="C47" s="10"/>
      <c r="D47" s="10"/>
      <c r="E47" s="10"/>
      <c r="F47" s="10"/>
      <c r="G47" s="10"/>
      <c r="H47" s="10"/>
      <c r="I47" s="10"/>
      <c r="J47" s="10"/>
      <c r="K47" s="10"/>
      <c r="L47" s="10"/>
      <c r="N47" s="10"/>
      <c r="Q47" s="10"/>
      <c r="T47" s="10"/>
      <c r="W47" s="10"/>
      <c r="Z47" s="10"/>
      <c r="AC47" s="10"/>
      <c r="AF47" s="33"/>
      <c r="AG47" s="33"/>
      <c r="AH47" s="33"/>
      <c r="AI47" s="33"/>
      <c r="AJ47" s="33"/>
      <c r="BR47"/>
      <c r="BS47"/>
      <c r="BT47"/>
      <c r="BU47"/>
      <c r="BV47"/>
      <c r="BW47"/>
      <c r="BX47"/>
      <c r="BY47"/>
      <c r="BZ47"/>
    </row>
    <row r="48" spans="1:251">
      <c r="B48" s="10"/>
      <c r="E48" s="10"/>
      <c r="H48" s="10"/>
      <c r="K48" s="10"/>
      <c r="N48" s="10"/>
      <c r="Q48" s="10"/>
      <c r="T48" s="10"/>
      <c r="W48" s="10"/>
      <c r="Z48" s="10"/>
      <c r="AC48" s="10"/>
      <c r="AF48" s="33"/>
      <c r="AG48" s="33"/>
      <c r="AH48" s="33"/>
      <c r="AI48" s="33"/>
      <c r="AJ48" s="33"/>
      <c r="BR48"/>
      <c r="BS48"/>
      <c r="BT48"/>
      <c r="BU48"/>
      <c r="BV48"/>
      <c r="BW48"/>
      <c r="BX48"/>
      <c r="BY48"/>
      <c r="BZ48"/>
    </row>
    <row r="49" spans="2:78">
      <c r="B49" s="10"/>
      <c r="E49" s="10"/>
      <c r="H49" s="10"/>
      <c r="K49" s="10"/>
      <c r="N49" s="10"/>
      <c r="Q49" s="10"/>
      <c r="T49" s="10"/>
      <c r="W49" s="10"/>
      <c r="Z49" s="10"/>
      <c r="AC49" s="10"/>
      <c r="AF49" s="33"/>
      <c r="AG49" s="33"/>
      <c r="AH49" s="33"/>
      <c r="AI49" s="33"/>
      <c r="AJ49" s="33"/>
      <c r="BR49"/>
      <c r="BS49"/>
      <c r="BT49"/>
      <c r="BU49"/>
      <c r="BV49"/>
      <c r="BW49"/>
      <c r="BX49"/>
      <c r="BY49"/>
      <c r="BZ49"/>
    </row>
    <row r="50" spans="2:78">
      <c r="B50" s="10"/>
      <c r="E50" s="10"/>
      <c r="H50" s="10"/>
      <c r="K50" s="10"/>
      <c r="N50" s="10"/>
      <c r="Q50" s="10"/>
      <c r="T50" s="10"/>
      <c r="W50" s="10"/>
      <c r="Z50" s="10"/>
      <c r="AC50" s="10"/>
      <c r="AF50" s="33"/>
      <c r="AG50" s="33"/>
      <c r="AH50" s="33"/>
      <c r="AI50" s="33"/>
      <c r="AJ50" s="33"/>
      <c r="BR50"/>
      <c r="BS50"/>
      <c r="BT50"/>
      <c r="BU50"/>
      <c r="BV50"/>
      <c r="BW50"/>
      <c r="BX50"/>
      <c r="BY50"/>
      <c r="BZ50"/>
    </row>
    <row r="51" spans="2:78">
      <c r="B51" s="10"/>
      <c r="E51" s="10"/>
      <c r="H51" s="10"/>
      <c r="K51" s="10"/>
      <c r="N51" s="10"/>
      <c r="Q51" s="10"/>
      <c r="T51" s="10"/>
      <c r="W51" s="10"/>
      <c r="Z51" s="10"/>
      <c r="AC51" s="10"/>
      <c r="AD51" s="10"/>
      <c r="AF51" s="33"/>
      <c r="AG51" s="33"/>
      <c r="AH51" s="33"/>
      <c r="AI51" s="33"/>
      <c r="AJ51" s="33"/>
      <c r="BR51"/>
      <c r="BS51"/>
      <c r="BT51"/>
      <c r="BU51"/>
      <c r="BV51"/>
      <c r="BW51"/>
      <c r="BX51"/>
      <c r="BY51"/>
      <c r="BZ51"/>
    </row>
    <row r="52" spans="2:78">
      <c r="B52" s="10"/>
      <c r="E52" s="10"/>
      <c r="H52" s="10"/>
      <c r="K52" s="10"/>
      <c r="N52" s="10"/>
      <c r="Q52" s="10"/>
      <c r="T52" s="10"/>
      <c r="W52" s="10"/>
      <c r="Z52" s="10"/>
      <c r="AC52" s="10"/>
      <c r="AD52" s="10"/>
      <c r="AF52" s="33"/>
      <c r="AG52" s="33"/>
      <c r="AH52" s="33"/>
      <c r="AI52" s="33"/>
      <c r="AJ52" s="33"/>
      <c r="BR52"/>
      <c r="BS52"/>
      <c r="BT52"/>
      <c r="BU52"/>
      <c r="BV52"/>
      <c r="BW52"/>
      <c r="BX52"/>
      <c r="BY52"/>
      <c r="BZ52"/>
    </row>
    <row r="53" spans="2:78">
      <c r="B53" s="10"/>
      <c r="E53" s="10"/>
      <c r="H53" s="10"/>
      <c r="K53" s="10"/>
      <c r="N53" s="10"/>
      <c r="Q53" s="10"/>
      <c r="T53" s="10"/>
      <c r="W53" s="10"/>
      <c r="Z53" s="10"/>
      <c r="AC53" s="10"/>
      <c r="AF53" s="33"/>
      <c r="AG53" s="33"/>
      <c r="AH53" s="33"/>
      <c r="AI53" s="33"/>
      <c r="AJ53" s="33"/>
      <c r="BR53"/>
      <c r="BS53"/>
      <c r="BT53"/>
      <c r="BU53"/>
      <c r="BV53"/>
      <c r="BW53"/>
      <c r="BX53"/>
      <c r="BY53"/>
      <c r="BZ53"/>
    </row>
    <row r="54" spans="2:78">
      <c r="B54" s="10"/>
      <c r="C54" s="10"/>
      <c r="D54" s="10"/>
      <c r="E54" s="10"/>
      <c r="F54" s="10"/>
      <c r="G54" s="10"/>
      <c r="H54" s="10"/>
      <c r="I54" s="10"/>
      <c r="J54" s="10"/>
      <c r="K54" s="10"/>
      <c r="L54" s="10"/>
      <c r="N54" s="10"/>
      <c r="Q54" s="10"/>
      <c r="T54" s="10"/>
      <c r="U54" s="10"/>
      <c r="V54" s="10"/>
      <c r="W54" s="10"/>
      <c r="Z54" s="10"/>
      <c r="AC54" s="10"/>
      <c r="AD54" s="10"/>
      <c r="AE54" s="10"/>
      <c r="AF54" s="33"/>
      <c r="AG54" s="33"/>
      <c r="AH54" s="33"/>
      <c r="AI54" s="33"/>
      <c r="AJ54" s="33"/>
      <c r="BR54"/>
      <c r="BS54"/>
      <c r="BT54"/>
      <c r="BU54"/>
      <c r="BV54"/>
      <c r="BW54"/>
      <c r="BX54"/>
      <c r="BY54"/>
      <c r="BZ54"/>
    </row>
    <row r="55" spans="2:78">
      <c r="B55" s="10"/>
      <c r="C55" s="10"/>
      <c r="D55" s="10"/>
      <c r="E55" s="10"/>
      <c r="F55" s="10"/>
      <c r="G55" s="10"/>
      <c r="H55" s="10"/>
      <c r="I55" s="10"/>
      <c r="J55" s="10"/>
      <c r="K55" s="10"/>
      <c r="L55" s="10"/>
      <c r="M55" s="10"/>
      <c r="T55" s="10"/>
      <c r="U55" s="10"/>
      <c r="V55" s="10"/>
      <c r="AF55" s="33"/>
      <c r="AG55" s="33"/>
      <c r="AH55" s="33"/>
      <c r="AI55" s="33"/>
      <c r="AJ55" s="33"/>
      <c r="BR55"/>
      <c r="BS55"/>
      <c r="BT55"/>
      <c r="BU55"/>
      <c r="BV55"/>
      <c r="BW55"/>
      <c r="BX55"/>
      <c r="BY55"/>
      <c r="BZ55"/>
    </row>
    <row r="56" spans="2:78">
      <c r="B56" s="10"/>
      <c r="C56" s="10"/>
      <c r="D56" s="10"/>
      <c r="E56" s="10"/>
      <c r="F56" s="10"/>
      <c r="G56" s="10"/>
      <c r="H56" s="10"/>
      <c r="I56" s="10"/>
      <c r="J56" s="10"/>
      <c r="K56" s="10"/>
      <c r="L56" s="10"/>
      <c r="N56" s="10"/>
      <c r="Q56" s="10"/>
      <c r="T56" s="10"/>
      <c r="U56" s="10"/>
      <c r="V56" s="10"/>
      <c r="W56" s="10"/>
      <c r="Z56" s="10"/>
      <c r="AC56" s="10"/>
      <c r="AD56" s="10"/>
      <c r="AE56" s="10"/>
      <c r="AF56" s="33"/>
      <c r="AG56" s="33"/>
      <c r="AH56" s="33"/>
      <c r="AI56" s="33"/>
      <c r="AJ56" s="33"/>
      <c r="BR56"/>
      <c r="BS56"/>
      <c r="BT56"/>
      <c r="BU56"/>
      <c r="BV56"/>
      <c r="BW56"/>
      <c r="BX56"/>
      <c r="BY56"/>
      <c r="BZ56"/>
    </row>
    <row r="57" spans="2:78">
      <c r="B57" s="10"/>
      <c r="C57" s="10"/>
      <c r="D57" s="10"/>
      <c r="E57" s="10"/>
      <c r="F57" s="10"/>
      <c r="G57" s="10"/>
      <c r="H57" s="10"/>
      <c r="I57" s="10"/>
      <c r="J57" s="10"/>
      <c r="K57" s="10"/>
      <c r="L57" s="10"/>
      <c r="M57" s="10"/>
      <c r="N57" s="10"/>
      <c r="Q57" s="10"/>
      <c r="T57" s="10"/>
      <c r="U57" s="10"/>
      <c r="V57" s="10"/>
      <c r="W57" s="10"/>
      <c r="Z57" s="10"/>
      <c r="AC57" s="10"/>
      <c r="AF57" s="33"/>
      <c r="AG57" s="33"/>
      <c r="AH57" s="33"/>
      <c r="AI57" s="33"/>
      <c r="AJ57" s="33"/>
      <c r="BR57"/>
      <c r="BS57"/>
      <c r="BT57"/>
      <c r="BU57"/>
      <c r="BV57"/>
      <c r="BW57"/>
      <c r="BX57"/>
      <c r="BY57"/>
      <c r="BZ57"/>
    </row>
    <row r="58" spans="2:78">
      <c r="B58" s="10"/>
      <c r="C58" s="10"/>
      <c r="D58" s="10"/>
      <c r="E58" s="10"/>
      <c r="F58" s="10"/>
      <c r="G58" s="10"/>
      <c r="H58" s="10"/>
      <c r="I58" s="10"/>
      <c r="J58" s="10"/>
      <c r="K58" s="10"/>
      <c r="L58" s="10"/>
      <c r="N58" s="10"/>
      <c r="Q58" s="10"/>
      <c r="T58" s="10"/>
      <c r="U58" s="10"/>
      <c r="V58" s="10"/>
      <c r="W58" s="10"/>
      <c r="Z58" s="10"/>
      <c r="AC58" s="10"/>
      <c r="AD58" s="10"/>
      <c r="AE58" s="10"/>
      <c r="AF58" s="33"/>
      <c r="AG58" s="33"/>
      <c r="AH58" s="33"/>
      <c r="AI58" s="33"/>
      <c r="AJ58" s="33"/>
      <c r="BR58"/>
      <c r="BS58"/>
      <c r="BT58"/>
      <c r="BU58"/>
      <c r="BV58"/>
      <c r="BW58"/>
      <c r="BX58"/>
      <c r="BY58"/>
      <c r="BZ58"/>
    </row>
    <row r="59" spans="2:78">
      <c r="B59" s="10"/>
      <c r="C59" s="10"/>
      <c r="D59" s="10"/>
      <c r="E59" s="10"/>
      <c r="F59" s="10"/>
      <c r="G59" s="10"/>
      <c r="H59" s="10"/>
      <c r="I59" s="10"/>
      <c r="J59" s="10"/>
      <c r="K59" s="10"/>
      <c r="L59" s="10"/>
      <c r="M59" s="10"/>
      <c r="N59" s="10"/>
      <c r="Q59" s="10"/>
      <c r="T59" s="10"/>
      <c r="U59" s="10"/>
      <c r="V59" s="10"/>
      <c r="W59" s="10"/>
      <c r="Z59" s="10"/>
      <c r="AC59" s="10"/>
      <c r="AF59" s="33"/>
      <c r="AG59" s="33"/>
      <c r="AH59" s="33"/>
      <c r="AI59" s="33"/>
      <c r="AJ59" s="33"/>
      <c r="BR59"/>
      <c r="BS59"/>
      <c r="BT59"/>
      <c r="BU59"/>
      <c r="BV59"/>
      <c r="BW59"/>
      <c r="BX59"/>
      <c r="BY59"/>
      <c r="BZ59"/>
    </row>
    <row r="60" spans="2:78">
      <c r="B60" s="10"/>
      <c r="C60" s="10"/>
      <c r="D60" s="10"/>
      <c r="E60" s="10"/>
      <c r="F60" s="10"/>
      <c r="G60" s="10"/>
      <c r="H60" s="10"/>
      <c r="I60" s="10"/>
      <c r="J60" s="10"/>
      <c r="K60" s="10"/>
      <c r="L60" s="10"/>
      <c r="N60" s="10"/>
      <c r="Q60" s="10"/>
      <c r="T60" s="10"/>
      <c r="U60" s="10"/>
      <c r="V60" s="10"/>
      <c r="W60" s="10"/>
      <c r="Z60" s="10"/>
      <c r="AC60" s="10"/>
      <c r="AD60" s="10"/>
      <c r="AE60" s="10"/>
      <c r="AF60" s="33"/>
      <c r="AG60" s="33"/>
      <c r="AH60" s="33"/>
      <c r="AI60" s="33"/>
      <c r="AJ60" s="33"/>
      <c r="BR60"/>
      <c r="BS60"/>
      <c r="BT60"/>
      <c r="BU60"/>
      <c r="BV60"/>
      <c r="BW60"/>
      <c r="BX60"/>
      <c r="BY60"/>
      <c r="BZ60"/>
    </row>
    <row r="61" spans="2:78">
      <c r="B61" s="10"/>
      <c r="C61" s="10"/>
      <c r="D61" s="10"/>
      <c r="E61" s="10"/>
      <c r="F61" s="10"/>
      <c r="G61" s="10"/>
      <c r="H61" s="10"/>
      <c r="I61" s="10"/>
      <c r="J61" s="10"/>
      <c r="K61" s="10"/>
      <c r="L61" s="10"/>
      <c r="M61" s="10"/>
      <c r="N61" s="10"/>
      <c r="Q61" s="10"/>
      <c r="T61" s="10"/>
      <c r="U61" s="10"/>
      <c r="V61" s="10"/>
      <c r="W61" s="10"/>
      <c r="Z61" s="10"/>
      <c r="AC61" s="10"/>
      <c r="AD61" s="10"/>
      <c r="AE61" s="10"/>
      <c r="AF61" s="33"/>
      <c r="AG61" s="33"/>
      <c r="AH61" s="33"/>
      <c r="AI61" s="33"/>
      <c r="AJ61" s="33"/>
      <c r="BR61"/>
      <c r="BS61"/>
      <c r="BT61"/>
      <c r="BU61"/>
      <c r="BV61"/>
      <c r="BW61"/>
      <c r="BX61"/>
      <c r="BY61"/>
      <c r="BZ61"/>
    </row>
    <row r="62" spans="2:78">
      <c r="B62" s="10"/>
      <c r="C62" s="10"/>
      <c r="D62" s="10"/>
      <c r="E62" s="10"/>
      <c r="F62" s="10"/>
      <c r="G62" s="10"/>
      <c r="H62" s="10"/>
      <c r="I62" s="10"/>
      <c r="J62" s="10"/>
      <c r="K62" s="10"/>
      <c r="L62" s="10"/>
      <c r="M62" s="10"/>
      <c r="N62" s="10"/>
      <c r="Q62" s="10"/>
      <c r="T62" s="10"/>
      <c r="U62" s="10"/>
      <c r="V62" s="10"/>
      <c r="W62" s="10"/>
      <c r="Z62" s="10"/>
      <c r="AC62" s="10"/>
      <c r="AD62" s="10"/>
      <c r="AE62" s="10"/>
      <c r="AF62" s="33"/>
      <c r="AG62" s="33"/>
      <c r="AH62" s="33"/>
      <c r="AI62" s="33"/>
      <c r="AJ62" s="33"/>
      <c r="BR62"/>
      <c r="BS62"/>
      <c r="BT62"/>
      <c r="BU62"/>
      <c r="BV62"/>
      <c r="BW62"/>
      <c r="BX62"/>
      <c r="BY62"/>
      <c r="BZ62"/>
    </row>
    <row r="63" spans="2:78">
      <c r="B63" s="10"/>
      <c r="C63" s="10"/>
      <c r="D63" s="10"/>
      <c r="E63" s="10"/>
      <c r="F63" s="10"/>
      <c r="G63" s="10"/>
      <c r="H63" s="10"/>
      <c r="I63" s="10"/>
      <c r="J63" s="10"/>
      <c r="K63" s="10"/>
      <c r="L63" s="10"/>
      <c r="M63" s="10"/>
      <c r="N63" s="10"/>
      <c r="Q63" s="10"/>
      <c r="T63" s="10"/>
      <c r="U63" s="10"/>
      <c r="V63" s="10"/>
      <c r="W63" s="10"/>
      <c r="Z63" s="10"/>
      <c r="AC63" s="10"/>
      <c r="AF63" s="33"/>
      <c r="AG63" s="33"/>
      <c r="AH63" s="33"/>
      <c r="AI63" s="33"/>
      <c r="AJ63" s="33"/>
      <c r="BR63"/>
      <c r="BS63"/>
      <c r="BT63"/>
      <c r="BU63"/>
      <c r="BV63"/>
      <c r="BW63"/>
      <c r="BX63"/>
      <c r="BY63"/>
      <c r="BZ63"/>
    </row>
    <row r="64" spans="2:78">
      <c r="B64" s="10"/>
      <c r="C64" s="10"/>
      <c r="D64" s="10"/>
      <c r="E64" s="10"/>
      <c r="F64" s="10"/>
      <c r="G64" s="10"/>
      <c r="H64" s="10"/>
      <c r="I64" s="10"/>
      <c r="J64" s="10"/>
      <c r="K64" s="10"/>
      <c r="L64" s="10"/>
      <c r="N64" s="10"/>
      <c r="Q64" s="10"/>
      <c r="T64" s="10"/>
      <c r="W64" s="10"/>
      <c r="Z64" s="10"/>
      <c r="AC64" s="10"/>
      <c r="AF64" s="33"/>
      <c r="AG64" s="33"/>
      <c r="AH64" s="33"/>
      <c r="AI64" s="33"/>
      <c r="AJ64" s="33"/>
      <c r="BR64"/>
      <c r="BS64"/>
      <c r="BT64"/>
      <c r="BU64"/>
      <c r="BV64"/>
      <c r="BW64"/>
      <c r="BX64"/>
      <c r="BY64"/>
      <c r="BZ64"/>
    </row>
    <row r="65" spans="2:78">
      <c r="B65" s="10"/>
      <c r="AF65" s="33"/>
      <c r="AG65" s="33"/>
      <c r="AH65" s="33"/>
      <c r="AI65" s="33"/>
      <c r="AJ65" s="33"/>
      <c r="BR65"/>
      <c r="BS65"/>
      <c r="BT65"/>
      <c r="BU65"/>
      <c r="BV65"/>
      <c r="BW65"/>
      <c r="BX65"/>
      <c r="BY65"/>
      <c r="BZ65"/>
    </row>
    <row r="66" spans="2:78">
      <c r="B66" s="10"/>
      <c r="C66" s="10"/>
      <c r="D66" s="10"/>
      <c r="E66" s="10"/>
      <c r="F66" s="10"/>
      <c r="G66" s="10"/>
      <c r="H66" s="10"/>
      <c r="I66" s="10"/>
      <c r="J66" s="10"/>
      <c r="K66" s="10"/>
      <c r="L66" s="10"/>
      <c r="T66" s="10"/>
      <c r="U66" s="10"/>
      <c r="V66" s="10"/>
      <c r="AC66" s="10"/>
      <c r="AD66" s="10"/>
      <c r="AE66" s="10"/>
      <c r="AF66" s="33"/>
      <c r="AG66" s="33"/>
      <c r="AH66" s="33"/>
      <c r="AI66" s="33"/>
      <c r="AJ66" s="33"/>
      <c r="BR66"/>
      <c r="BS66"/>
      <c r="BT66"/>
      <c r="BU66"/>
      <c r="BV66"/>
      <c r="BW66"/>
      <c r="BX66"/>
      <c r="BY66"/>
      <c r="BZ66"/>
    </row>
    <row r="67" spans="2:78">
      <c r="B67" s="10"/>
      <c r="C67" s="10"/>
      <c r="D67" s="10"/>
      <c r="E67" s="10"/>
      <c r="F67" s="10"/>
      <c r="G67" s="10"/>
      <c r="H67" s="10"/>
      <c r="I67" s="10"/>
      <c r="J67" s="10"/>
      <c r="K67" s="10"/>
      <c r="L67" s="10"/>
      <c r="M67" s="10"/>
      <c r="T67" s="10"/>
      <c r="U67" s="10"/>
      <c r="V67" s="10"/>
      <c r="AF67" s="33"/>
      <c r="AG67" s="33"/>
      <c r="AH67" s="33"/>
      <c r="AI67" s="33"/>
      <c r="AJ67" s="33"/>
      <c r="BR67"/>
      <c r="BS67"/>
      <c r="BT67"/>
      <c r="BU67"/>
      <c r="BV67"/>
      <c r="BW67"/>
      <c r="BX67"/>
      <c r="BY67"/>
      <c r="BZ67"/>
    </row>
    <row r="68" spans="2:78">
      <c r="B68" s="10"/>
      <c r="C68" s="10"/>
      <c r="D68" s="10"/>
      <c r="E68" s="10"/>
      <c r="F68" s="10"/>
      <c r="G68" s="10"/>
      <c r="H68" s="10"/>
      <c r="I68" s="10"/>
      <c r="J68" s="10"/>
      <c r="K68" s="10"/>
      <c r="L68" s="10"/>
      <c r="T68" s="10"/>
      <c r="U68" s="10"/>
      <c r="V68" s="10"/>
      <c r="AC68" s="10"/>
      <c r="AD68" s="10"/>
      <c r="AE68" s="10"/>
      <c r="AF68" s="33"/>
      <c r="AG68" s="33"/>
      <c r="AH68" s="33"/>
      <c r="AI68" s="33"/>
      <c r="AJ68" s="33"/>
      <c r="BR68"/>
      <c r="BS68"/>
      <c r="BT68"/>
      <c r="BU68"/>
      <c r="BV68"/>
      <c r="BW68"/>
      <c r="BX68"/>
      <c r="BY68"/>
      <c r="BZ68"/>
    </row>
    <row r="69" spans="2:78">
      <c r="B69" s="10"/>
      <c r="C69" s="10"/>
      <c r="D69" s="10"/>
      <c r="E69" s="10"/>
      <c r="F69" s="10"/>
      <c r="G69" s="10"/>
      <c r="H69" s="10"/>
      <c r="I69" s="10"/>
      <c r="J69" s="10"/>
      <c r="K69" s="10"/>
      <c r="L69" s="10"/>
      <c r="M69" s="10"/>
      <c r="T69" s="10"/>
      <c r="U69" s="10"/>
      <c r="V69" s="10"/>
      <c r="AC69" s="10"/>
      <c r="AD69" s="10"/>
      <c r="AE69" s="10"/>
      <c r="AF69" s="33"/>
      <c r="AG69" s="33"/>
      <c r="AH69" s="33"/>
      <c r="AI69" s="33"/>
      <c r="AJ69" s="33"/>
      <c r="BR69"/>
      <c r="BS69"/>
      <c r="BT69"/>
      <c r="BU69"/>
      <c r="BV69"/>
      <c r="BW69"/>
      <c r="BX69"/>
      <c r="BY69"/>
      <c r="BZ69"/>
    </row>
    <row r="70" spans="2:78">
      <c r="B70" s="10"/>
      <c r="C70" s="10"/>
      <c r="D70" s="10"/>
      <c r="E70" s="10"/>
      <c r="F70" s="10"/>
      <c r="G70" s="10"/>
      <c r="H70" s="10"/>
      <c r="I70" s="10"/>
      <c r="J70" s="10"/>
      <c r="K70" s="10"/>
      <c r="L70" s="10"/>
      <c r="M70" s="10"/>
      <c r="T70" s="10"/>
      <c r="U70" s="10"/>
      <c r="V70" s="10"/>
      <c r="AC70" s="10"/>
      <c r="AD70" s="10"/>
      <c r="AE70" s="10"/>
      <c r="AF70" s="33"/>
      <c r="AG70" s="33"/>
      <c r="AH70" s="33"/>
      <c r="AI70" s="33"/>
      <c r="AJ70" s="33"/>
      <c r="BR70"/>
      <c r="BS70"/>
      <c r="BT70"/>
      <c r="BU70"/>
      <c r="BV70"/>
      <c r="BW70"/>
      <c r="BX70"/>
      <c r="BY70"/>
      <c r="BZ70"/>
    </row>
    <row r="71" spans="2:78">
      <c r="B71" s="10"/>
      <c r="C71" s="10"/>
      <c r="D71" s="10"/>
      <c r="E71" s="10"/>
      <c r="F71" s="10"/>
      <c r="G71" s="10"/>
      <c r="H71" s="10"/>
      <c r="I71" s="10"/>
      <c r="J71" s="10"/>
      <c r="K71" s="10"/>
      <c r="L71" s="10"/>
      <c r="M71" s="10"/>
      <c r="T71" s="10"/>
      <c r="U71" s="10"/>
      <c r="V71" s="10"/>
      <c r="AC71" s="10"/>
      <c r="AD71" s="10"/>
      <c r="AE71" s="10"/>
      <c r="AF71" s="33"/>
      <c r="AG71" s="33"/>
      <c r="AH71" s="33"/>
      <c r="AI71" s="33"/>
      <c r="AJ71" s="33"/>
      <c r="BR71"/>
      <c r="BS71"/>
      <c r="BT71"/>
      <c r="BU71"/>
      <c r="BV71"/>
      <c r="BW71"/>
      <c r="BX71"/>
      <c r="BY71"/>
      <c r="BZ71"/>
    </row>
    <row r="72" spans="2:78">
      <c r="B72" s="10"/>
      <c r="C72" s="10"/>
      <c r="D72" s="10"/>
      <c r="E72" s="10"/>
      <c r="F72" s="10"/>
      <c r="G72" s="10"/>
      <c r="H72" s="10"/>
      <c r="I72" s="10"/>
      <c r="J72" s="10"/>
      <c r="K72" s="10"/>
      <c r="L72" s="10"/>
      <c r="M72" s="10"/>
      <c r="T72" s="10"/>
      <c r="U72" s="10"/>
      <c r="V72" s="10"/>
      <c r="AC72" s="10"/>
      <c r="AD72" s="10"/>
      <c r="AE72" s="10"/>
      <c r="AF72" s="33"/>
      <c r="AG72" s="33"/>
      <c r="AH72" s="33"/>
      <c r="AI72" s="33"/>
      <c r="AJ72" s="33"/>
      <c r="BR72"/>
      <c r="BS72"/>
      <c r="BT72"/>
      <c r="BU72"/>
      <c r="BV72"/>
      <c r="BW72"/>
      <c r="BX72"/>
      <c r="BY72"/>
      <c r="BZ72"/>
    </row>
    <row r="73" spans="2:78">
      <c r="B73" s="10"/>
      <c r="C73" s="10"/>
      <c r="D73" s="10"/>
      <c r="E73" s="10"/>
      <c r="F73" s="10"/>
      <c r="G73" s="10"/>
      <c r="H73" s="10"/>
      <c r="I73" s="10"/>
      <c r="J73" s="10"/>
      <c r="K73" s="10"/>
      <c r="L73" s="10"/>
      <c r="M73" s="10"/>
      <c r="T73" s="10"/>
      <c r="U73" s="10"/>
      <c r="V73" s="10"/>
      <c r="AC73" s="10"/>
      <c r="AD73" s="10"/>
      <c r="AE73" s="10"/>
      <c r="AF73" s="33"/>
      <c r="AG73" s="33"/>
      <c r="AH73" s="33"/>
      <c r="AI73" s="33"/>
      <c r="AJ73" s="33"/>
      <c r="BR73"/>
      <c r="BS73"/>
      <c r="BT73"/>
      <c r="BU73"/>
      <c r="BV73"/>
      <c r="BW73"/>
      <c r="BX73"/>
      <c r="BY73"/>
      <c r="BZ73"/>
    </row>
    <row r="74" spans="2:78">
      <c r="B74" s="10"/>
      <c r="C74" s="10"/>
      <c r="D74" s="10"/>
      <c r="E74" s="10"/>
      <c r="F74" s="10"/>
      <c r="G74" s="10"/>
      <c r="H74" s="10"/>
      <c r="I74" s="10"/>
      <c r="J74" s="10"/>
      <c r="K74" s="10"/>
      <c r="L74" s="10"/>
      <c r="M74" s="10"/>
      <c r="T74" s="10"/>
      <c r="U74" s="10"/>
      <c r="V74" s="10"/>
      <c r="AC74" s="10"/>
      <c r="AD74" s="10"/>
      <c r="AE74" s="10"/>
      <c r="AF74" s="33"/>
      <c r="AG74" s="33"/>
      <c r="AH74" s="33"/>
      <c r="AI74" s="33"/>
      <c r="AJ74" s="33"/>
      <c r="BR74"/>
      <c r="BS74"/>
      <c r="BT74"/>
      <c r="BU74"/>
      <c r="BV74"/>
      <c r="BW74"/>
      <c r="BX74"/>
      <c r="BY74"/>
      <c r="BZ74"/>
    </row>
    <row r="75" spans="2:78">
      <c r="B75" s="10"/>
      <c r="C75" s="10"/>
      <c r="D75" s="10"/>
      <c r="E75" s="10"/>
      <c r="F75" s="10"/>
      <c r="G75" s="10"/>
      <c r="H75" s="10"/>
      <c r="I75" s="10"/>
      <c r="J75" s="10"/>
      <c r="K75" s="10"/>
      <c r="L75" s="10"/>
      <c r="M75" s="10"/>
      <c r="T75" s="10"/>
      <c r="U75" s="10"/>
      <c r="V75" s="10"/>
      <c r="AC75" s="10"/>
      <c r="AD75" s="10"/>
      <c r="AE75" s="10"/>
      <c r="AF75" s="33"/>
      <c r="AG75" s="33"/>
      <c r="AH75" s="33"/>
      <c r="AI75" s="33"/>
      <c r="AJ75" s="33"/>
      <c r="BR75"/>
      <c r="BS75"/>
      <c r="BT75"/>
      <c r="BU75"/>
      <c r="BV75"/>
      <c r="BW75"/>
      <c r="BX75"/>
      <c r="BY75"/>
      <c r="BZ75"/>
    </row>
    <row r="76" spans="2:78">
      <c r="B76" s="10"/>
      <c r="C76" s="10"/>
      <c r="D76" s="10"/>
      <c r="E76" s="10"/>
      <c r="F76" s="10"/>
      <c r="G76" s="10"/>
      <c r="H76" s="10"/>
      <c r="I76" s="10"/>
      <c r="J76" s="10"/>
      <c r="K76" s="10"/>
      <c r="L76" s="10"/>
      <c r="M76" s="10"/>
      <c r="T76" s="10"/>
      <c r="U76" s="10"/>
      <c r="V76" s="10"/>
      <c r="AC76" s="10"/>
      <c r="AD76" s="10"/>
      <c r="AE76" s="10"/>
      <c r="AF76" s="33"/>
      <c r="AG76" s="33"/>
      <c r="AH76" s="33"/>
      <c r="AI76" s="33"/>
      <c r="AJ76" s="33"/>
      <c r="BR76"/>
      <c r="BS76"/>
      <c r="BT76"/>
      <c r="BU76"/>
      <c r="BV76"/>
      <c r="BW76"/>
      <c r="BX76"/>
      <c r="BY76"/>
      <c r="BZ76"/>
    </row>
    <row r="77" spans="2:78">
      <c r="B77" s="10"/>
      <c r="C77" s="10"/>
      <c r="D77" s="10"/>
      <c r="E77" s="10"/>
      <c r="F77" s="10"/>
      <c r="G77" s="10"/>
      <c r="H77" s="10"/>
      <c r="I77" s="10"/>
      <c r="J77" s="10"/>
      <c r="K77" s="10"/>
      <c r="L77" s="10"/>
      <c r="M77" s="10"/>
      <c r="T77" s="10"/>
      <c r="U77" s="10"/>
      <c r="V77" s="10"/>
      <c r="AC77" s="10"/>
      <c r="AD77" s="10"/>
      <c r="AE77" s="10"/>
      <c r="AF77" s="33"/>
      <c r="AG77" s="33"/>
      <c r="AH77" s="33"/>
      <c r="AI77" s="33"/>
      <c r="AJ77" s="33"/>
      <c r="BR77"/>
      <c r="BS77"/>
      <c r="BT77"/>
      <c r="BU77"/>
      <c r="BV77"/>
      <c r="BW77"/>
      <c r="BX77"/>
      <c r="BY77"/>
      <c r="BZ77"/>
    </row>
    <row r="78" spans="2:78">
      <c r="B78" s="10"/>
      <c r="C78" s="10"/>
      <c r="D78" s="10"/>
      <c r="E78" s="10"/>
      <c r="F78" s="10"/>
      <c r="G78" s="10"/>
      <c r="H78" s="10"/>
      <c r="I78" s="10"/>
      <c r="J78" s="10"/>
      <c r="K78" s="10"/>
      <c r="L78" s="10"/>
      <c r="M78" s="10"/>
      <c r="T78" s="10"/>
      <c r="U78" s="10"/>
      <c r="V78" s="10"/>
      <c r="AC78" s="10"/>
      <c r="AD78" s="10"/>
      <c r="AE78" s="10"/>
      <c r="AF78" s="33"/>
      <c r="AG78" s="33"/>
      <c r="AH78" s="33"/>
      <c r="AI78" s="33"/>
      <c r="AJ78" s="33"/>
      <c r="BR78"/>
      <c r="BS78"/>
      <c r="BT78"/>
      <c r="BU78"/>
      <c r="BV78"/>
      <c r="BW78"/>
      <c r="BX78"/>
      <c r="BY78"/>
      <c r="BZ78"/>
    </row>
    <row r="79" spans="2:78">
      <c r="B79" s="10"/>
      <c r="C79" s="10"/>
      <c r="D79" s="10"/>
      <c r="E79" s="10"/>
      <c r="F79" s="10"/>
      <c r="G79" s="10"/>
      <c r="H79" s="10"/>
      <c r="I79" s="10"/>
      <c r="J79" s="10"/>
      <c r="K79" s="10"/>
      <c r="L79" s="10"/>
      <c r="M79" s="10"/>
      <c r="T79" s="10"/>
      <c r="U79" s="10"/>
      <c r="V79" s="10"/>
      <c r="AC79" s="10"/>
      <c r="AD79" s="10"/>
      <c r="AE79" s="10"/>
      <c r="AF79" s="33"/>
      <c r="AG79" s="33"/>
      <c r="AH79" s="33"/>
      <c r="AI79" s="33"/>
      <c r="AJ79" s="33"/>
      <c r="BR79"/>
      <c r="BS79"/>
      <c r="BT79"/>
      <c r="BU79"/>
      <c r="BV79"/>
      <c r="BW79"/>
      <c r="BX79"/>
      <c r="BY79"/>
      <c r="BZ79"/>
    </row>
    <row r="80" spans="2:78">
      <c r="B80" s="10"/>
      <c r="C80" s="10"/>
      <c r="D80" s="10"/>
      <c r="E80" s="10"/>
      <c r="F80" s="10"/>
      <c r="G80" s="10"/>
      <c r="H80" s="10"/>
      <c r="I80" s="10"/>
      <c r="J80" s="10"/>
      <c r="K80" s="10"/>
      <c r="L80" s="10"/>
      <c r="M80" s="10"/>
      <c r="T80" s="10"/>
      <c r="U80" s="10"/>
      <c r="V80" s="10"/>
      <c r="AC80" s="10"/>
      <c r="AD80" s="10"/>
      <c r="AE80" s="10"/>
      <c r="AF80" s="33"/>
      <c r="AG80" s="33"/>
      <c r="AH80" s="33"/>
      <c r="AI80" s="33"/>
      <c r="AJ80" s="33"/>
      <c r="BR80"/>
      <c r="BS80"/>
      <c r="BT80"/>
      <c r="BU80"/>
      <c r="BV80"/>
      <c r="BW80"/>
      <c r="BX80"/>
      <c r="BY80"/>
      <c r="BZ80"/>
    </row>
    <row r="81" spans="2:78">
      <c r="B81" s="10"/>
      <c r="C81" s="10"/>
      <c r="D81" s="10"/>
      <c r="E81" s="10"/>
      <c r="F81" s="10"/>
      <c r="G81" s="10"/>
      <c r="H81" s="10"/>
      <c r="I81" s="10"/>
      <c r="J81" s="10"/>
      <c r="K81" s="10"/>
      <c r="L81" s="10"/>
      <c r="M81" s="10"/>
      <c r="T81" s="10"/>
      <c r="U81" s="10"/>
      <c r="V81" s="10"/>
      <c r="AC81" s="10"/>
      <c r="AD81" s="10"/>
      <c r="AE81" s="10"/>
      <c r="AF81" s="33"/>
      <c r="AG81" s="33"/>
      <c r="AH81" s="33"/>
      <c r="AI81" s="33"/>
      <c r="AJ81" s="33"/>
      <c r="BR81"/>
      <c r="BS81"/>
      <c r="BT81"/>
      <c r="BU81"/>
      <c r="BV81"/>
      <c r="BW81"/>
      <c r="BX81"/>
      <c r="BY81"/>
      <c r="BZ81"/>
    </row>
    <row r="82" spans="2:78">
      <c r="B82" s="10"/>
      <c r="C82" s="10"/>
      <c r="D82" s="10"/>
      <c r="E82" s="10"/>
      <c r="F82" s="10"/>
      <c r="G82" s="10"/>
      <c r="H82" s="10"/>
      <c r="I82" s="10"/>
      <c r="J82" s="10"/>
      <c r="K82" s="10"/>
      <c r="L82" s="10"/>
      <c r="M82" s="10"/>
      <c r="T82" s="10"/>
      <c r="U82" s="10"/>
      <c r="V82" s="10"/>
      <c r="AC82" s="10"/>
      <c r="AD82" s="10"/>
      <c r="AE82" s="10"/>
      <c r="AF82" s="33"/>
      <c r="AG82" s="33"/>
      <c r="AH82" s="33"/>
      <c r="AI82" s="33"/>
      <c r="AJ82" s="33"/>
      <c r="BR82"/>
      <c r="BS82"/>
      <c r="BT82"/>
      <c r="BU82"/>
      <c r="BV82"/>
      <c r="BW82"/>
      <c r="BX82"/>
      <c r="BY82"/>
      <c r="BZ82"/>
    </row>
    <row r="83" spans="2:78">
      <c r="B83" s="10"/>
      <c r="C83" s="10"/>
      <c r="D83" s="10"/>
      <c r="E83" s="10"/>
      <c r="F83" s="10"/>
      <c r="G83" s="10"/>
      <c r="H83" s="10"/>
      <c r="I83" s="10"/>
      <c r="J83" s="10"/>
      <c r="K83" s="10"/>
      <c r="L83" s="10"/>
      <c r="M83" s="10"/>
      <c r="T83" s="10"/>
      <c r="U83" s="10"/>
      <c r="V83" s="10"/>
      <c r="AC83" s="10"/>
      <c r="AD83" s="10"/>
      <c r="AE83" s="10"/>
      <c r="AF83" s="33"/>
      <c r="AG83" s="33"/>
      <c r="AH83" s="33"/>
      <c r="AI83" s="33"/>
      <c r="AJ83" s="33"/>
      <c r="BR83"/>
      <c r="BS83"/>
      <c r="BT83"/>
      <c r="BU83"/>
      <c r="BV83"/>
      <c r="BW83"/>
      <c r="BX83"/>
      <c r="BY83"/>
      <c r="BZ83"/>
    </row>
    <row r="84" spans="2:78">
      <c r="B84" s="10"/>
      <c r="C84" s="10"/>
      <c r="D84" s="10"/>
      <c r="E84" s="10"/>
      <c r="F84" s="10"/>
      <c r="G84" s="10"/>
      <c r="H84" s="10"/>
      <c r="I84" s="10"/>
      <c r="J84" s="10"/>
      <c r="K84" s="10"/>
      <c r="L84" s="10"/>
      <c r="M84" s="10"/>
      <c r="T84" s="10"/>
      <c r="U84" s="10"/>
      <c r="V84" s="10"/>
      <c r="AC84" s="10"/>
      <c r="AD84" s="10"/>
      <c r="AE84" s="10"/>
      <c r="AF84" s="33"/>
      <c r="AG84" s="33"/>
      <c r="AH84" s="33"/>
      <c r="AI84" s="33"/>
      <c r="AJ84" s="33"/>
      <c r="BR84"/>
      <c r="BS84"/>
      <c r="BT84"/>
      <c r="BU84"/>
      <c r="BV84"/>
      <c r="BW84"/>
      <c r="BX84"/>
      <c r="BY84"/>
      <c r="BZ84"/>
    </row>
    <row r="85" spans="2:78">
      <c r="B85" s="10"/>
      <c r="C85" s="10"/>
      <c r="D85" s="10"/>
      <c r="E85" s="10"/>
      <c r="F85" s="10"/>
      <c r="G85" s="10"/>
      <c r="H85" s="10"/>
      <c r="I85" s="10"/>
      <c r="J85" s="10"/>
      <c r="K85" s="10"/>
      <c r="L85" s="10"/>
      <c r="M85" s="10"/>
      <c r="T85" s="10"/>
      <c r="U85" s="10"/>
      <c r="V85" s="10"/>
      <c r="AC85" s="10"/>
      <c r="AD85" s="10"/>
      <c r="AE85" s="10"/>
      <c r="AF85" s="33"/>
      <c r="AG85" s="33"/>
      <c r="AH85" s="33"/>
      <c r="AI85" s="33"/>
      <c r="AJ85" s="33"/>
      <c r="BR85"/>
      <c r="BS85"/>
      <c r="BT85"/>
      <c r="BU85"/>
      <c r="BV85"/>
      <c r="BW85"/>
      <c r="BX85"/>
      <c r="BY85"/>
      <c r="BZ85"/>
    </row>
    <row r="86" spans="2:78">
      <c r="B86" s="10"/>
      <c r="C86" s="10"/>
      <c r="D86" s="10"/>
      <c r="E86" s="10"/>
      <c r="F86" s="10"/>
      <c r="G86" s="10"/>
      <c r="H86" s="10"/>
      <c r="I86" s="10"/>
      <c r="J86" s="10"/>
      <c r="K86" s="10"/>
      <c r="L86" s="10"/>
      <c r="M86" s="10"/>
      <c r="T86" s="10"/>
      <c r="U86" s="10"/>
      <c r="V86" s="10"/>
      <c r="AC86" s="10"/>
      <c r="AD86" s="10"/>
      <c r="AE86" s="10"/>
      <c r="AF86" s="33"/>
      <c r="AG86" s="33"/>
      <c r="AH86" s="33"/>
      <c r="AI86" s="33"/>
      <c r="AJ86" s="33"/>
      <c r="BR86"/>
      <c r="BS86"/>
      <c r="BT86"/>
      <c r="BU86"/>
      <c r="BV86"/>
      <c r="BW86"/>
      <c r="BX86"/>
      <c r="BY86"/>
      <c r="BZ86"/>
    </row>
    <row r="87" spans="2:78">
      <c r="B87" s="10"/>
      <c r="C87" s="10"/>
      <c r="D87" s="10"/>
      <c r="E87" s="10"/>
      <c r="F87" s="10"/>
      <c r="G87" s="10"/>
      <c r="H87" s="10"/>
      <c r="I87" s="10"/>
      <c r="J87" s="10"/>
      <c r="K87" s="10"/>
      <c r="L87" s="10"/>
      <c r="M87" s="10"/>
      <c r="T87" s="10"/>
      <c r="U87" s="10"/>
      <c r="V87" s="10"/>
      <c r="AC87" s="10"/>
      <c r="AD87" s="10"/>
      <c r="AE87" s="10"/>
      <c r="AF87" s="33"/>
      <c r="AG87" s="33"/>
      <c r="AH87" s="33"/>
      <c r="AI87" s="33"/>
      <c r="AJ87" s="33"/>
      <c r="BR87"/>
      <c r="BS87"/>
      <c r="BT87"/>
      <c r="BU87"/>
      <c r="BV87"/>
      <c r="BW87"/>
      <c r="BX87"/>
      <c r="BY87"/>
      <c r="BZ87"/>
    </row>
    <row r="88" spans="2:78">
      <c r="B88" s="10"/>
      <c r="C88" s="10"/>
      <c r="D88" s="10"/>
      <c r="E88" s="10"/>
      <c r="F88" s="10"/>
      <c r="G88" s="10"/>
      <c r="H88" s="10"/>
      <c r="I88" s="10"/>
      <c r="J88" s="10"/>
      <c r="K88" s="10"/>
      <c r="L88" s="10"/>
      <c r="M88" s="10"/>
      <c r="T88" s="10"/>
      <c r="U88" s="10"/>
      <c r="V88" s="10"/>
      <c r="AC88" s="10"/>
      <c r="AD88" s="10"/>
      <c r="AE88" s="10"/>
      <c r="AF88" s="33"/>
      <c r="AG88" s="33"/>
      <c r="AH88" s="33"/>
      <c r="AI88" s="33"/>
      <c r="AJ88" s="33"/>
      <c r="BR88"/>
      <c r="BS88"/>
      <c r="BT88"/>
      <c r="BU88"/>
      <c r="BV88"/>
      <c r="BW88"/>
      <c r="BX88"/>
      <c r="BY88"/>
      <c r="BZ88"/>
    </row>
    <row r="89" spans="2:78">
      <c r="B89" s="10"/>
      <c r="C89" s="10"/>
      <c r="D89" s="10"/>
      <c r="E89" s="10"/>
      <c r="F89" s="10"/>
      <c r="G89" s="10"/>
      <c r="H89" s="10"/>
      <c r="I89" s="10"/>
      <c r="J89" s="10"/>
      <c r="K89" s="10"/>
      <c r="L89" s="10"/>
      <c r="M89" s="10"/>
      <c r="T89" s="10"/>
      <c r="U89" s="10"/>
      <c r="V89" s="10"/>
      <c r="AC89" s="10"/>
      <c r="AD89" s="10"/>
      <c r="AE89" s="10"/>
      <c r="AF89" s="33"/>
      <c r="AG89" s="33"/>
      <c r="AH89" s="33"/>
      <c r="AI89" s="33"/>
      <c r="AJ89" s="33"/>
      <c r="BR89"/>
      <c r="BS89"/>
      <c r="BT89"/>
      <c r="BU89"/>
      <c r="BV89"/>
      <c r="BW89"/>
      <c r="BX89"/>
      <c r="BY89"/>
      <c r="BZ89"/>
    </row>
    <row r="90" spans="2:78">
      <c r="B90" s="10"/>
      <c r="C90" s="10"/>
      <c r="D90" s="10"/>
      <c r="E90" s="10"/>
      <c r="F90" s="10"/>
      <c r="G90" s="10"/>
      <c r="H90" s="10"/>
      <c r="I90" s="10"/>
      <c r="J90" s="10"/>
      <c r="K90" s="10"/>
      <c r="L90" s="10"/>
      <c r="M90" s="10"/>
      <c r="T90" s="10"/>
      <c r="U90" s="10"/>
      <c r="V90" s="10"/>
      <c r="AC90" s="10"/>
      <c r="AD90" s="10"/>
      <c r="AE90" s="10"/>
      <c r="AF90" s="33"/>
      <c r="AG90" s="33"/>
      <c r="AH90" s="33"/>
      <c r="AI90" s="33"/>
      <c r="AJ90" s="33"/>
      <c r="BR90"/>
      <c r="BS90"/>
      <c r="BT90"/>
      <c r="BU90"/>
      <c r="BV90"/>
      <c r="BW90"/>
      <c r="BX90"/>
      <c r="BY90"/>
      <c r="BZ90"/>
    </row>
    <row r="91" spans="2:78">
      <c r="B91" s="10"/>
      <c r="C91" s="10"/>
      <c r="D91" s="10"/>
      <c r="E91" s="10"/>
      <c r="F91" s="10"/>
      <c r="G91" s="10"/>
      <c r="H91" s="10"/>
      <c r="I91" s="10"/>
      <c r="J91" s="10"/>
      <c r="K91" s="10"/>
      <c r="L91" s="10"/>
      <c r="M91" s="10"/>
      <c r="T91" s="10"/>
      <c r="U91" s="10"/>
      <c r="V91" s="10"/>
      <c r="AC91" s="10"/>
      <c r="AD91" s="10"/>
      <c r="AE91" s="10"/>
      <c r="AF91" s="33"/>
      <c r="AG91" s="33"/>
      <c r="AH91" s="33"/>
      <c r="AI91" s="33"/>
      <c r="AJ91" s="33"/>
      <c r="BR91"/>
      <c r="BS91"/>
      <c r="BT91"/>
      <c r="BU91"/>
      <c r="BV91"/>
      <c r="BW91"/>
      <c r="BX91"/>
      <c r="BY91"/>
      <c r="BZ91"/>
    </row>
    <row r="92" spans="2:78">
      <c r="B92" s="10"/>
      <c r="C92" s="10"/>
      <c r="D92" s="10"/>
      <c r="E92" s="10"/>
      <c r="F92" s="10"/>
      <c r="G92" s="10"/>
      <c r="H92" s="10"/>
      <c r="I92" s="10"/>
      <c r="J92" s="10"/>
      <c r="K92" s="10"/>
      <c r="L92" s="10"/>
      <c r="M92" s="10"/>
      <c r="T92" s="10"/>
      <c r="U92" s="10"/>
      <c r="V92" s="10"/>
      <c r="AC92" s="10"/>
      <c r="AD92" s="10"/>
      <c r="AE92" s="10"/>
      <c r="AF92" s="33"/>
      <c r="AG92" s="33"/>
      <c r="AH92" s="33"/>
      <c r="AI92" s="33"/>
      <c r="AJ92" s="33"/>
      <c r="BR92"/>
      <c r="BS92"/>
      <c r="BT92"/>
      <c r="BU92"/>
      <c r="BV92"/>
      <c r="BW92"/>
      <c r="BX92"/>
      <c r="BY92"/>
      <c r="BZ92"/>
    </row>
    <row r="93" spans="2:78">
      <c r="B93" s="10"/>
      <c r="C93" s="10"/>
      <c r="D93" s="10"/>
      <c r="E93" s="10"/>
      <c r="F93" s="10"/>
      <c r="G93" s="10"/>
      <c r="H93" s="10"/>
      <c r="I93" s="10"/>
      <c r="J93" s="10"/>
      <c r="K93" s="10"/>
      <c r="L93" s="10"/>
      <c r="M93" s="10"/>
      <c r="T93" s="10"/>
      <c r="U93" s="10"/>
      <c r="V93" s="10"/>
      <c r="AC93" s="10"/>
      <c r="AD93" s="10"/>
      <c r="AE93" s="10"/>
      <c r="AF93" s="33"/>
      <c r="AG93" s="33"/>
      <c r="AH93" s="33"/>
      <c r="AI93" s="33"/>
      <c r="AJ93" s="33"/>
      <c r="BR93"/>
      <c r="BS93"/>
      <c r="BT93"/>
      <c r="BU93"/>
      <c r="BV93"/>
      <c r="BW93"/>
      <c r="BX93"/>
      <c r="BY93"/>
      <c r="BZ93"/>
    </row>
    <row r="94" spans="2:78">
      <c r="B94" s="10"/>
      <c r="C94" s="10"/>
      <c r="D94" s="10"/>
      <c r="E94" s="10"/>
      <c r="F94" s="10"/>
      <c r="G94" s="10"/>
      <c r="H94" s="10"/>
      <c r="I94" s="10"/>
      <c r="J94" s="10"/>
      <c r="K94" s="10"/>
      <c r="L94" s="10"/>
      <c r="M94" s="10"/>
      <c r="T94" s="10"/>
      <c r="U94" s="10"/>
      <c r="V94" s="10"/>
      <c r="AC94" s="10"/>
      <c r="AD94" s="10"/>
      <c r="AE94" s="10"/>
      <c r="AF94" s="33"/>
      <c r="AG94" s="33"/>
      <c r="AH94" s="33"/>
      <c r="AI94" s="33"/>
      <c r="AJ94" s="33"/>
      <c r="BR94"/>
      <c r="BS94"/>
      <c r="BT94"/>
      <c r="BU94"/>
      <c r="BV94"/>
      <c r="BW94"/>
      <c r="BX94"/>
      <c r="BY94"/>
      <c r="BZ94"/>
    </row>
    <row r="95" spans="2:78">
      <c r="B95" s="10"/>
      <c r="C95" s="10"/>
      <c r="D95" s="10"/>
      <c r="E95" s="10"/>
      <c r="F95" s="10"/>
      <c r="G95" s="10"/>
      <c r="H95" s="10"/>
      <c r="I95" s="10"/>
      <c r="J95" s="10"/>
      <c r="K95" s="10"/>
      <c r="L95" s="10"/>
      <c r="M95" s="10"/>
      <c r="T95" s="10"/>
      <c r="U95" s="10"/>
      <c r="V95" s="10"/>
      <c r="AC95" s="10"/>
      <c r="AD95" s="10"/>
      <c r="AE95" s="10"/>
      <c r="AF95" s="33"/>
      <c r="AG95" s="33"/>
      <c r="AH95" s="33"/>
      <c r="AI95" s="33"/>
      <c r="AJ95" s="33"/>
      <c r="BR95"/>
      <c r="BS95"/>
      <c r="BT95"/>
      <c r="BU95"/>
      <c r="BV95"/>
      <c r="BW95"/>
      <c r="BX95"/>
      <c r="BY95"/>
      <c r="BZ95"/>
    </row>
    <row r="96" spans="2:78">
      <c r="B96" s="10"/>
      <c r="C96" s="10"/>
      <c r="D96" s="10"/>
      <c r="E96" s="10"/>
      <c r="F96" s="10"/>
      <c r="G96" s="10"/>
      <c r="H96" s="10"/>
      <c r="I96" s="10"/>
      <c r="J96" s="10"/>
      <c r="K96" s="10"/>
      <c r="L96" s="10"/>
      <c r="M96" s="10"/>
      <c r="T96" s="10"/>
      <c r="U96" s="10"/>
      <c r="V96" s="10"/>
      <c r="AC96" s="10"/>
      <c r="AD96" s="10"/>
      <c r="AE96" s="10"/>
      <c r="AF96" s="33"/>
      <c r="AG96" s="33"/>
      <c r="AH96" s="33"/>
      <c r="AI96" s="33"/>
      <c r="AJ96" s="33"/>
      <c r="BR96"/>
      <c r="BS96"/>
      <c r="BT96"/>
      <c r="BU96"/>
      <c r="BV96"/>
      <c r="BW96"/>
      <c r="BX96"/>
      <c r="BY96"/>
      <c r="BZ96"/>
    </row>
    <row r="97" spans="2:78">
      <c r="B97" s="10"/>
      <c r="C97" s="10"/>
      <c r="D97" s="10"/>
      <c r="E97" s="10"/>
      <c r="F97" s="10"/>
      <c r="G97" s="10"/>
      <c r="H97" s="10"/>
      <c r="I97" s="10"/>
      <c r="J97" s="10"/>
      <c r="K97" s="10"/>
      <c r="L97" s="10"/>
      <c r="M97" s="10"/>
      <c r="T97" s="10"/>
      <c r="U97" s="10"/>
      <c r="V97" s="10"/>
      <c r="AC97" s="10"/>
      <c r="AD97" s="10"/>
      <c r="AE97" s="10"/>
      <c r="AF97" s="33"/>
      <c r="AG97" s="33"/>
      <c r="AH97" s="33"/>
      <c r="AI97" s="33"/>
      <c r="AJ97" s="33"/>
      <c r="BR97"/>
      <c r="BS97"/>
      <c r="BT97"/>
      <c r="BU97"/>
      <c r="BV97"/>
      <c r="BW97"/>
      <c r="BX97"/>
      <c r="BY97"/>
      <c r="BZ97"/>
    </row>
    <row r="98" spans="2:78">
      <c r="B98" s="10"/>
      <c r="C98" s="10"/>
      <c r="D98" s="10"/>
      <c r="E98" s="10"/>
      <c r="F98" s="10"/>
      <c r="G98" s="10"/>
      <c r="H98" s="10"/>
      <c r="I98" s="10"/>
      <c r="J98" s="10"/>
      <c r="K98" s="10"/>
      <c r="L98" s="10"/>
      <c r="M98" s="10"/>
      <c r="T98" s="10"/>
      <c r="U98" s="10"/>
      <c r="V98" s="10"/>
      <c r="AC98" s="10"/>
      <c r="AD98" s="10"/>
      <c r="AE98" s="10"/>
      <c r="AF98" s="10"/>
    </row>
    <row r="99" spans="2:78">
      <c r="B99" s="10"/>
      <c r="C99" s="10"/>
      <c r="D99" s="10"/>
      <c r="E99" s="10"/>
      <c r="F99" s="10"/>
      <c r="G99" s="10"/>
      <c r="H99" s="10"/>
      <c r="I99" s="10"/>
      <c r="J99" s="10"/>
      <c r="K99" s="10"/>
      <c r="L99" s="10"/>
      <c r="M99" s="10"/>
      <c r="T99" s="10"/>
      <c r="U99" s="10"/>
      <c r="V99" s="10"/>
      <c r="AC99" s="10"/>
      <c r="AD99" s="10"/>
      <c r="AE99" s="10"/>
      <c r="AF99" s="10"/>
    </row>
    <row r="100" spans="2:78">
      <c r="B100" s="10"/>
      <c r="C100" s="10"/>
      <c r="D100" s="10"/>
      <c r="E100" s="10"/>
      <c r="F100" s="10"/>
      <c r="G100" s="10"/>
      <c r="H100" s="10"/>
      <c r="I100" s="10"/>
      <c r="J100" s="10"/>
      <c r="K100" s="10"/>
      <c r="L100" s="10"/>
      <c r="M100" s="10"/>
      <c r="T100" s="10"/>
      <c r="U100" s="10"/>
      <c r="V100" s="10"/>
    </row>
    <row r="101" spans="2:78">
      <c r="B101" s="10"/>
      <c r="C101" s="10"/>
      <c r="D101" s="10"/>
      <c r="E101" s="10"/>
      <c r="F101" s="10"/>
      <c r="G101" s="10"/>
      <c r="H101" s="10"/>
      <c r="I101" s="10"/>
      <c r="J101" s="10"/>
      <c r="K101" s="10"/>
      <c r="L101" s="10"/>
    </row>
  </sheetData>
  <mergeCells count="17">
    <mergeCell ref="A1:I1"/>
    <mergeCell ref="T2:U2"/>
    <mergeCell ref="W2:X2"/>
    <mergeCell ref="B2:C2"/>
    <mergeCell ref="E2:F2"/>
    <mergeCell ref="H2:I2"/>
    <mergeCell ref="K2:L2"/>
    <mergeCell ref="N2:O2"/>
    <mergeCell ref="Q2:R2"/>
    <mergeCell ref="AI2:AJ2"/>
    <mergeCell ref="AK2:AL2"/>
    <mergeCell ref="AC1:AJ1"/>
    <mergeCell ref="T1:AA1"/>
    <mergeCell ref="K1:R1"/>
    <mergeCell ref="Z2:AA2"/>
    <mergeCell ref="AC2:AD2"/>
    <mergeCell ref="AF2:AG2"/>
  </mergeCells>
  <phoneticPr fontId="14" type="noConversion"/>
  <pageMargins left="0.75" right="0.65" top="0.7" bottom="1.1000000000000001" header="0.5" footer="0.5"/>
  <pageSetup paperSize="25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dimension ref="A1:D16"/>
  <sheetViews>
    <sheetView showGridLines="0" defaultGridColor="0" colorId="22" workbookViewId="0"/>
  </sheetViews>
  <sheetFormatPr defaultColWidth="9.81640625" defaultRowHeight="15"/>
  <cols>
    <col min="1" max="1" width="26" customWidth="1"/>
    <col min="2" max="3" width="13.81640625" customWidth="1"/>
    <col min="4" max="4" width="14.54296875" customWidth="1"/>
  </cols>
  <sheetData>
    <row r="1" spans="1:4" s="719" customFormat="1" ht="15" customHeight="1">
      <c r="A1" s="1057" t="s">
        <v>551</v>
      </c>
      <c r="B1" s="740"/>
      <c r="C1" s="740"/>
    </row>
    <row r="2" spans="1:4" ht="14.25" customHeight="1">
      <c r="A2" s="317"/>
      <c r="B2" s="317"/>
      <c r="C2" s="317"/>
      <c r="D2" s="33"/>
    </row>
    <row r="3" spans="1:4" ht="14.25" customHeight="1">
      <c r="A3" s="56"/>
      <c r="B3" s="263" t="s">
        <v>18</v>
      </c>
      <c r="C3" s="263" t="s">
        <v>18</v>
      </c>
      <c r="D3" s="263"/>
    </row>
    <row r="4" spans="1:4" ht="14.25" customHeight="1">
      <c r="A4" s="321" t="s">
        <v>6</v>
      </c>
      <c r="B4" s="322">
        <v>2008</v>
      </c>
      <c r="C4" s="322">
        <v>2009</v>
      </c>
    </row>
    <row r="5" spans="1:4" ht="14.25" customHeight="1">
      <c r="A5" s="276" t="s">
        <v>447</v>
      </c>
      <c r="B5" s="274">
        <v>3374</v>
      </c>
      <c r="C5" s="274">
        <v>3204</v>
      </c>
      <c r="D5" s="10"/>
    </row>
    <row r="6" spans="1:4" ht="14.25" customHeight="1" thickBot="1">
      <c r="A6" s="319" t="s">
        <v>24</v>
      </c>
      <c r="B6" s="320">
        <v>749409321</v>
      </c>
      <c r="C6" s="320">
        <v>670069829</v>
      </c>
      <c r="D6" s="10"/>
    </row>
    <row r="7" spans="1:4" ht="14.25" customHeight="1">
      <c r="A7" s="75" t="s">
        <v>449</v>
      </c>
      <c r="B7" s="239"/>
      <c r="C7" s="239"/>
      <c r="D7" s="10"/>
    </row>
    <row r="8" spans="1:4" ht="14.25" customHeight="1">
      <c r="A8" s="31"/>
      <c r="B8" s="285"/>
      <c r="C8" s="318"/>
      <c r="D8" s="219"/>
    </row>
    <row r="9" spans="1:4" ht="15.6">
      <c r="A9" s="4"/>
      <c r="B9" s="31"/>
      <c r="C9" s="4"/>
      <c r="D9" s="10"/>
    </row>
    <row r="10" spans="1:4" ht="15.6">
      <c r="A10" s="4"/>
      <c r="B10" s="303"/>
      <c r="C10" s="5"/>
    </row>
    <row r="11" spans="1:4">
      <c r="B11" s="239"/>
    </row>
    <row r="12" spans="1:4">
      <c r="B12" s="250"/>
    </row>
    <row r="13" spans="1:4">
      <c r="B13" s="33"/>
    </row>
    <row r="14" spans="1:4">
      <c r="B14" s="33"/>
    </row>
    <row r="15" spans="1:4">
      <c r="B15" s="33"/>
    </row>
    <row r="16" spans="1:4">
      <c r="B16" s="33"/>
    </row>
  </sheetData>
  <phoneticPr fontId="14" type="noConversion"/>
  <pageMargins left="0.75" right="0.65" top="0.7" bottom="1.1000000000000001" header="0.5" footer="0.5"/>
  <pageSetup paperSize="25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dimension ref="A1:G30"/>
  <sheetViews>
    <sheetView showGridLines="0" defaultGridColor="0" colorId="22" zoomScaleNormal="100" workbookViewId="0"/>
  </sheetViews>
  <sheetFormatPr defaultColWidth="9.81640625" defaultRowHeight="15"/>
  <cols>
    <col min="1" max="1" width="25.81640625" customWidth="1"/>
    <col min="2" max="5" width="10.1796875" customWidth="1"/>
  </cols>
  <sheetData>
    <row r="1" spans="1:7" s="719" customFormat="1" ht="15" customHeight="1">
      <c r="A1" s="1057" t="s">
        <v>552</v>
      </c>
      <c r="B1" s="741"/>
      <c r="C1" s="741"/>
      <c r="D1" s="742"/>
      <c r="E1" s="745"/>
    </row>
    <row r="2" spans="1:7" ht="14.25" customHeight="1">
      <c r="A2" s="323"/>
      <c r="B2" s="324" t="s">
        <v>279</v>
      </c>
      <c r="C2" s="324" t="s">
        <v>279</v>
      </c>
      <c r="D2" s="744" t="s">
        <v>501</v>
      </c>
      <c r="E2" s="744"/>
    </row>
    <row r="3" spans="1:7" ht="14.25" customHeight="1">
      <c r="A3" s="323" t="s">
        <v>280</v>
      </c>
      <c r="B3" s="324" t="s">
        <v>2</v>
      </c>
      <c r="C3" s="324" t="s">
        <v>2</v>
      </c>
      <c r="D3" s="324" t="s">
        <v>405</v>
      </c>
      <c r="E3" s="324" t="s">
        <v>452</v>
      </c>
    </row>
    <row r="4" spans="1:7" ht="14.25" customHeight="1">
      <c r="A4" s="327" t="s">
        <v>281</v>
      </c>
      <c r="B4" s="328" t="s">
        <v>453</v>
      </c>
      <c r="C4" s="328" t="s">
        <v>508</v>
      </c>
      <c r="D4" s="743" t="s">
        <v>500</v>
      </c>
      <c r="E4" s="324" t="s">
        <v>451</v>
      </c>
    </row>
    <row r="5" spans="1:7" ht="14.25" customHeight="1">
      <c r="A5" s="294" t="s">
        <v>13</v>
      </c>
      <c r="B5" s="272">
        <v>1286</v>
      </c>
      <c r="C5" s="272">
        <v>1228</v>
      </c>
      <c r="D5" s="797">
        <f>C5-B5</f>
        <v>-58</v>
      </c>
      <c r="E5" s="798">
        <f>(D5/B5)</f>
        <v>-4.5101088646967338E-2</v>
      </c>
      <c r="F5" s="316"/>
      <c r="G5" s="316"/>
    </row>
    <row r="6" spans="1:7" ht="14.25" customHeight="1">
      <c r="A6" s="294" t="s">
        <v>14</v>
      </c>
      <c r="B6" s="272">
        <v>1088</v>
      </c>
      <c r="C6" s="272">
        <v>998</v>
      </c>
      <c r="D6" s="797">
        <f t="shared" ref="D6:D10" si="0">C6-B6</f>
        <v>-90</v>
      </c>
      <c r="E6" s="798">
        <f t="shared" ref="E6:E10" si="1">(D6/B6)</f>
        <v>-8.2720588235294115E-2</v>
      </c>
      <c r="F6" s="316"/>
      <c r="G6" s="316"/>
    </row>
    <row r="7" spans="1:7" ht="14.25" customHeight="1">
      <c r="A7" s="294" t="s">
        <v>438</v>
      </c>
      <c r="B7" s="272">
        <v>47</v>
      </c>
      <c r="C7" s="272">
        <v>45</v>
      </c>
      <c r="D7" s="797">
        <f t="shared" si="0"/>
        <v>-2</v>
      </c>
      <c r="E7" s="798">
        <f t="shared" si="1"/>
        <v>-4.2553191489361701E-2</v>
      </c>
      <c r="F7" s="316"/>
      <c r="G7" s="316"/>
    </row>
    <row r="8" spans="1:7" ht="14.25" customHeight="1">
      <c r="A8" s="294" t="s">
        <v>15</v>
      </c>
      <c r="B8" s="272">
        <v>24</v>
      </c>
      <c r="C8" s="272">
        <v>23</v>
      </c>
      <c r="D8" s="797">
        <f t="shared" si="0"/>
        <v>-1</v>
      </c>
      <c r="E8" s="798">
        <f t="shared" si="1"/>
        <v>-4.1666666666666664E-2</v>
      </c>
      <c r="F8" s="316"/>
      <c r="G8" s="316"/>
    </row>
    <row r="9" spans="1:7" ht="14.25" customHeight="1">
      <c r="A9" s="294" t="s">
        <v>16</v>
      </c>
      <c r="B9" s="272">
        <v>24</v>
      </c>
      <c r="C9" s="272">
        <v>24</v>
      </c>
      <c r="D9" s="797">
        <f t="shared" si="0"/>
        <v>0</v>
      </c>
      <c r="E9" s="798">
        <f t="shared" si="1"/>
        <v>0</v>
      </c>
      <c r="F9" s="316"/>
      <c r="G9" s="316"/>
    </row>
    <row r="10" spans="1:7" ht="14.25" customHeight="1">
      <c r="A10" s="294" t="s">
        <v>17</v>
      </c>
      <c r="B10" s="272">
        <v>905</v>
      </c>
      <c r="C10" s="272">
        <v>886</v>
      </c>
      <c r="D10" s="797">
        <f t="shared" si="0"/>
        <v>-19</v>
      </c>
      <c r="E10" s="798">
        <f t="shared" si="1"/>
        <v>-2.0994475138121547E-2</v>
      </c>
      <c r="F10" s="316"/>
      <c r="G10" s="316"/>
    </row>
    <row r="11" spans="1:7" ht="14.25" customHeight="1" thickBot="1">
      <c r="A11" s="325" t="s">
        <v>12</v>
      </c>
      <c r="B11" s="326">
        <f>SUM(B5:B10)</f>
        <v>3374</v>
      </c>
      <c r="C11" s="326">
        <f t="shared" ref="C11:D11" si="2">SUM(C5:C10)</f>
        <v>3204</v>
      </c>
      <c r="D11" s="841">
        <f t="shared" si="2"/>
        <v>-170</v>
      </c>
      <c r="E11" s="799">
        <f>(D11/B11)</f>
        <v>-5.0385299347954951E-2</v>
      </c>
      <c r="F11" s="316"/>
    </row>
    <row r="12" spans="1:7" s="244" customFormat="1" ht="14.25" customHeight="1">
      <c r="A12" s="35" t="s">
        <v>448</v>
      </c>
      <c r="B12" s="35"/>
      <c r="C12" s="35"/>
      <c r="D12" s="1"/>
    </row>
    <row r="13" spans="1:7" s="244" customFormat="1" ht="14.25" customHeight="1">
      <c r="A13" s="35"/>
      <c r="B13" s="35"/>
      <c r="C13" s="35"/>
      <c r="D13" s="1"/>
    </row>
    <row r="14" spans="1:7" s="244" customFormat="1" ht="14.25" customHeight="1">
      <c r="A14" s="35"/>
      <c r="B14" s="35"/>
      <c r="C14" s="35"/>
      <c r="D14" s="1"/>
    </row>
    <row r="15" spans="1:7" ht="15.6">
      <c r="A15" s="4"/>
      <c r="B15" s="4"/>
      <c r="C15" s="201"/>
      <c r="D15" s="4"/>
    </row>
    <row r="16" spans="1:7" ht="15.6">
      <c r="A16" s="1080" t="s">
        <v>614</v>
      </c>
      <c r="B16" s="201"/>
      <c r="C16" s="201"/>
      <c r="D16" s="4"/>
    </row>
    <row r="17" spans="1:7" ht="15.6">
      <c r="A17" s="4"/>
      <c r="B17" s="437"/>
      <c r="C17" s="201"/>
      <c r="D17" s="4"/>
    </row>
    <row r="18" spans="1:7" ht="15.6">
      <c r="A18" s="4"/>
      <c r="B18" s="201"/>
      <c r="C18" s="201"/>
      <c r="D18" s="4"/>
    </row>
    <row r="19" spans="1:7" ht="15.6">
      <c r="A19" s="4"/>
      <c r="B19" s="201"/>
      <c r="C19" s="201"/>
      <c r="D19" s="4"/>
      <c r="F19" s="10"/>
      <c r="G19" s="10"/>
    </row>
    <row r="20" spans="1:7" ht="15.6">
      <c r="A20" s="5"/>
      <c r="B20" s="5"/>
      <c r="C20" s="5"/>
      <c r="D20" s="4"/>
      <c r="F20" s="10"/>
      <c r="G20" s="10"/>
    </row>
    <row r="21" spans="1:7" ht="15.6">
      <c r="A21" s="5"/>
      <c r="B21" s="5"/>
      <c r="C21" s="5"/>
      <c r="D21" s="4"/>
      <c r="F21" s="10"/>
      <c r="G21" s="10"/>
    </row>
    <row r="22" spans="1:7" ht="15.6">
      <c r="A22" s="4"/>
      <c r="B22" s="4"/>
      <c r="C22" s="201"/>
      <c r="D22" s="4"/>
      <c r="F22" s="10"/>
      <c r="G22" s="10"/>
    </row>
    <row r="23" spans="1:7" ht="15.6">
      <c r="A23" s="4"/>
      <c r="B23" s="201"/>
      <c r="C23" s="201"/>
      <c r="D23" s="4"/>
      <c r="F23" s="10"/>
      <c r="G23" s="10"/>
    </row>
    <row r="24" spans="1:7" ht="15.6">
      <c r="A24" s="5"/>
      <c r="B24" s="5"/>
      <c r="C24" s="5"/>
      <c r="D24" s="4"/>
      <c r="F24" s="10"/>
      <c r="G24" s="10"/>
    </row>
    <row r="25" spans="1:7" ht="15.6">
      <c r="A25" s="5"/>
      <c r="B25" s="5"/>
      <c r="C25" s="5"/>
      <c r="D25" s="4"/>
      <c r="F25" s="10"/>
      <c r="G25" s="10"/>
    </row>
    <row r="26" spans="1:7">
      <c r="B26" s="10"/>
      <c r="C26" s="10"/>
      <c r="F26" s="10"/>
      <c r="G26" s="10"/>
    </row>
    <row r="28" spans="1:7">
      <c r="B28" s="10"/>
    </row>
    <row r="30" spans="1:7">
      <c r="F30" s="10"/>
    </row>
  </sheetData>
  <phoneticPr fontId="14" type="noConversion"/>
  <pageMargins left="0.75" right="0.65" top="0.7" bottom="1.1000000000000001" header="0.5" footer="0.5"/>
  <pageSetup paperSize="25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8"/>
  <dimension ref="A1:G29"/>
  <sheetViews>
    <sheetView showGridLines="0" defaultGridColor="0" colorId="22" workbookViewId="0"/>
  </sheetViews>
  <sheetFormatPr defaultColWidth="9.81640625" defaultRowHeight="15"/>
  <cols>
    <col min="1" max="5" width="13.81640625" customWidth="1"/>
    <col min="6" max="6" width="10.453125" bestFit="1" customWidth="1"/>
  </cols>
  <sheetData>
    <row r="1" spans="1:7" s="719" customFormat="1" ht="15" customHeight="1">
      <c r="A1" s="1057" t="s">
        <v>557</v>
      </c>
      <c r="B1" s="746"/>
      <c r="C1" s="746"/>
      <c r="D1" s="746"/>
      <c r="E1" s="747"/>
    </row>
    <row r="2" spans="1:7" ht="14.25" customHeight="1">
      <c r="A2" s="331"/>
      <c r="B2" s="331"/>
      <c r="C2" s="331"/>
      <c r="D2" s="332"/>
      <c r="E2" s="333"/>
    </row>
    <row r="3" spans="1:7" ht="14.25" customHeight="1">
      <c r="A3" s="56" t="s">
        <v>280</v>
      </c>
      <c r="B3" s="263" t="s">
        <v>24</v>
      </c>
      <c r="C3" s="263" t="s">
        <v>24</v>
      </c>
      <c r="D3" s="263" t="s">
        <v>450</v>
      </c>
      <c r="E3" s="263" t="s">
        <v>452</v>
      </c>
    </row>
    <row r="4" spans="1:7" ht="14.25" customHeight="1">
      <c r="A4" s="56" t="s">
        <v>281</v>
      </c>
      <c r="B4" s="263">
        <v>2008</v>
      </c>
      <c r="C4" s="263">
        <v>2009</v>
      </c>
      <c r="D4" s="263" t="s">
        <v>451</v>
      </c>
      <c r="E4" s="263" t="s">
        <v>451</v>
      </c>
    </row>
    <row r="5" spans="1:7" ht="14.25" customHeight="1">
      <c r="A5" s="276" t="s">
        <v>13</v>
      </c>
      <c r="B5" s="334">
        <v>21318127</v>
      </c>
      <c r="C5" s="334">
        <v>19286968</v>
      </c>
      <c r="D5" s="595">
        <f>C5-B5</f>
        <v>-2031159</v>
      </c>
      <c r="E5" s="273">
        <f>(C5-B5)/B5</f>
        <v>-9.5278492336592233E-2</v>
      </c>
      <c r="F5" s="316"/>
      <c r="G5" s="316"/>
    </row>
    <row r="6" spans="1:7" ht="14.25" customHeight="1">
      <c r="A6" s="276" t="s">
        <v>14</v>
      </c>
      <c r="B6" s="278">
        <v>77812568</v>
      </c>
      <c r="C6" s="278">
        <v>60082900</v>
      </c>
      <c r="D6" s="277">
        <f t="shared" ref="D6:D11" si="0">C6-B6</f>
        <v>-17729668</v>
      </c>
      <c r="E6" s="273">
        <f t="shared" ref="E6:E11" si="1">(C6-B6)/B6</f>
        <v>-0.22785095590213653</v>
      </c>
      <c r="F6" s="316"/>
      <c r="G6" s="316"/>
    </row>
    <row r="7" spans="1:7" ht="14.25" customHeight="1">
      <c r="A7" s="276" t="s">
        <v>438</v>
      </c>
      <c r="B7" s="278">
        <v>23401</v>
      </c>
      <c r="C7" s="278">
        <v>24505</v>
      </c>
      <c r="D7" s="277">
        <f t="shared" si="0"/>
        <v>1104</v>
      </c>
      <c r="E7" s="273">
        <f t="shared" si="1"/>
        <v>4.7177471048245802E-2</v>
      </c>
      <c r="F7" s="316"/>
      <c r="G7" s="316"/>
    </row>
    <row r="8" spans="1:7" ht="14.25" customHeight="1">
      <c r="A8" s="276" t="s">
        <v>15</v>
      </c>
      <c r="B8" s="278">
        <v>27955323</v>
      </c>
      <c r="C8" s="278">
        <v>27551541</v>
      </c>
      <c r="D8" s="277">
        <f t="shared" si="0"/>
        <v>-403782</v>
      </c>
      <c r="E8" s="273">
        <f t="shared" si="1"/>
        <v>-1.4443832396427686E-2</v>
      </c>
      <c r="F8" s="316"/>
      <c r="G8" s="316"/>
    </row>
    <row r="9" spans="1:7" ht="14.25" customHeight="1">
      <c r="A9" s="276" t="s">
        <v>16</v>
      </c>
      <c r="B9" s="278">
        <v>105245100</v>
      </c>
      <c r="C9" s="274">
        <v>118410258</v>
      </c>
      <c r="D9" s="277">
        <f t="shared" ref="D9" si="2">C9-B9</f>
        <v>13165158</v>
      </c>
      <c r="E9" s="273">
        <f t="shared" ref="E9" si="3">(C9-B9)/B9</f>
        <v>0.12509046026845905</v>
      </c>
      <c r="F9" s="316"/>
      <c r="G9" s="316"/>
    </row>
    <row r="10" spans="1:7" ht="14.25" customHeight="1">
      <c r="A10" s="276" t="s">
        <v>17</v>
      </c>
      <c r="B10" s="274">
        <v>517054802</v>
      </c>
      <c r="C10" s="274">
        <v>444713657</v>
      </c>
      <c r="D10" s="277">
        <f t="shared" si="0"/>
        <v>-72341145</v>
      </c>
      <c r="E10" s="273">
        <f t="shared" si="1"/>
        <v>-0.13991001479955312</v>
      </c>
      <c r="F10" s="316"/>
      <c r="G10" s="316"/>
    </row>
    <row r="11" spans="1:7" s="15" customFormat="1" ht="14.25" customHeight="1" thickBot="1">
      <c r="A11" s="330" t="s">
        <v>12</v>
      </c>
      <c r="B11" s="623">
        <v>749409321</v>
      </c>
      <c r="C11" s="623">
        <f>SUM(C5:C10)</f>
        <v>670069829</v>
      </c>
      <c r="D11" s="624">
        <f t="shared" si="0"/>
        <v>-79339492</v>
      </c>
      <c r="E11" s="625">
        <f t="shared" si="1"/>
        <v>-0.10586936908408162</v>
      </c>
      <c r="F11" s="316"/>
      <c r="G11" s="316"/>
    </row>
    <row r="12" spans="1:7" s="1086" customFormat="1" ht="14.25" customHeight="1">
      <c r="A12" s="1092"/>
      <c r="B12" s="1115"/>
      <c r="C12" s="1115"/>
      <c r="D12" s="1116"/>
      <c r="E12" s="1073"/>
      <c r="F12" s="1088"/>
    </row>
    <row r="13" spans="1:7" s="1086" customFormat="1" ht="14.25" customHeight="1">
      <c r="A13" s="1092"/>
      <c r="B13" s="1115"/>
      <c r="C13" s="1115"/>
      <c r="D13" s="1116"/>
      <c r="E13" s="1073"/>
      <c r="F13" s="1088"/>
    </row>
    <row r="14" spans="1:7" s="1086" customFormat="1" ht="14.25" customHeight="1">
      <c r="A14" s="1092"/>
      <c r="B14" s="1115"/>
      <c r="C14" s="1115"/>
      <c r="D14" s="1116"/>
      <c r="E14" s="1073"/>
      <c r="F14" s="1088"/>
    </row>
    <row r="15" spans="1:7" s="1086" customFormat="1" ht="14.25" customHeight="1">
      <c r="A15" s="1092"/>
      <c r="B15" s="1115"/>
      <c r="C15" s="1115"/>
      <c r="D15" s="1116"/>
      <c r="E15" s="1073"/>
      <c r="F15" s="1088"/>
    </row>
    <row r="16" spans="1:7" ht="15.6">
      <c r="A16" s="1075" t="s">
        <v>625</v>
      </c>
      <c r="B16" s="35"/>
      <c r="C16" s="35"/>
      <c r="D16" s="31"/>
      <c r="E16" s="33"/>
      <c r="F16" s="33"/>
    </row>
    <row r="17" spans="1:6">
      <c r="A17" s="214"/>
      <c r="B17" s="19"/>
      <c r="C17" s="33"/>
      <c r="D17" s="33"/>
    </row>
    <row r="18" spans="1:6" ht="15.6">
      <c r="A18" s="4"/>
      <c r="B18" s="4"/>
      <c r="C18" s="33"/>
      <c r="D18" s="33"/>
    </row>
    <row r="19" spans="1:6" ht="15.6">
      <c r="A19" s="8"/>
      <c r="B19" s="8"/>
    </row>
    <row r="20" spans="1:6" ht="15.6">
      <c r="A20" s="4"/>
      <c r="B20" s="4"/>
    </row>
    <row r="21" spans="1:6" ht="15.6">
      <c r="A21" s="4"/>
      <c r="B21" s="4"/>
      <c r="C21" s="10"/>
      <c r="D21" s="10"/>
    </row>
    <row r="22" spans="1:6" ht="15.6">
      <c r="A22" s="4"/>
      <c r="B22" s="4"/>
      <c r="C22" s="10"/>
      <c r="D22" s="10"/>
    </row>
    <row r="23" spans="1:6" ht="12" customHeight="1">
      <c r="A23" s="4"/>
      <c r="B23" s="4"/>
      <c r="C23" s="10"/>
      <c r="D23" s="10"/>
    </row>
    <row r="24" spans="1:6" ht="15.6">
      <c r="A24" s="5"/>
      <c r="B24" s="5"/>
      <c r="C24" s="10"/>
      <c r="D24" s="10"/>
    </row>
    <row r="25" spans="1:6" ht="15.6">
      <c r="A25" s="5"/>
      <c r="B25" s="5"/>
      <c r="C25" s="10"/>
      <c r="D25" s="10"/>
    </row>
    <row r="26" spans="1:6" ht="15.6">
      <c r="A26" s="5"/>
      <c r="B26" s="5"/>
      <c r="C26" s="201"/>
      <c r="D26" s="201"/>
      <c r="E26" s="10"/>
      <c r="F26" s="10"/>
    </row>
    <row r="27" spans="1:6" ht="15.6">
      <c r="A27" s="5"/>
      <c r="B27" s="266"/>
      <c r="C27" s="201"/>
      <c r="D27" s="201"/>
      <c r="E27" s="10"/>
      <c r="F27" s="10"/>
    </row>
    <row r="28" spans="1:6" ht="15.6">
      <c r="A28" s="5"/>
      <c r="B28" s="5"/>
      <c r="C28" s="201"/>
      <c r="D28" s="201"/>
      <c r="E28" s="10"/>
      <c r="F28" s="10"/>
    </row>
    <row r="29" spans="1:6" ht="15.6">
      <c r="A29" s="5"/>
      <c r="B29" s="5"/>
      <c r="C29" s="4"/>
      <c r="D29" s="4"/>
    </row>
  </sheetData>
  <phoneticPr fontId="14" type="noConversion"/>
  <pageMargins left="0.75" right="0.65" top="0.7" bottom="1.1000000000000001" header="0.5" footer="0.5"/>
  <pageSetup paperSize="256" orientation="portrait" r:id="rId1"/>
  <headerFooter alignWithMargins="0"/>
  <ignoredErrors>
    <ignoredError sqref="C11" formulaRange="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6" width="11.81640625" customWidth="1"/>
  </cols>
  <sheetData>
    <row r="1" spans="1:9" s="719" customFormat="1" ht="15" customHeight="1">
      <c r="A1" s="1057" t="s">
        <v>558</v>
      </c>
      <c r="B1" s="746"/>
      <c r="C1" s="746"/>
      <c r="D1" s="746"/>
      <c r="E1" s="747"/>
      <c r="F1" s="747"/>
      <c r="G1" s="747"/>
      <c r="H1" s="747"/>
    </row>
    <row r="2" spans="1:9" ht="14.25" customHeight="1">
      <c r="A2" s="331"/>
      <c r="B2" s="331"/>
      <c r="C2" s="331"/>
      <c r="D2" s="332"/>
      <c r="E2" s="333"/>
      <c r="F2" s="333"/>
      <c r="G2" s="333"/>
      <c r="H2" s="333"/>
    </row>
    <row r="3" spans="1:9" ht="14.25" customHeight="1">
      <c r="A3" s="336"/>
      <c r="B3" s="1207">
        <v>2008</v>
      </c>
      <c r="C3" s="1207"/>
      <c r="D3" s="1207"/>
      <c r="E3" s="1207"/>
      <c r="F3" s="1207"/>
      <c r="G3" s="1207"/>
      <c r="H3" s="1207"/>
    </row>
    <row r="4" spans="1:9" ht="14.25" customHeight="1">
      <c r="A4" s="238" t="s">
        <v>35</v>
      </c>
      <c r="B4" s="263" t="s">
        <v>13</v>
      </c>
      <c r="C4" s="263" t="s">
        <v>14</v>
      </c>
      <c r="D4" s="263" t="s">
        <v>438</v>
      </c>
      <c r="E4" s="263" t="s">
        <v>15</v>
      </c>
      <c r="F4" s="263" t="s">
        <v>454</v>
      </c>
      <c r="G4" s="263" t="s">
        <v>17</v>
      </c>
      <c r="H4" s="263" t="s">
        <v>12</v>
      </c>
    </row>
    <row r="5" spans="1:9" ht="14.25" customHeight="1">
      <c r="A5" s="337" t="s">
        <v>155</v>
      </c>
      <c r="B5" s="335">
        <v>709</v>
      </c>
      <c r="C5" s="335">
        <v>696</v>
      </c>
      <c r="D5" s="335">
        <v>0</v>
      </c>
      <c r="E5" s="335">
        <v>0</v>
      </c>
      <c r="F5" s="335">
        <v>0</v>
      </c>
      <c r="G5" s="335">
        <v>0</v>
      </c>
      <c r="H5" s="335">
        <v>1405</v>
      </c>
      <c r="I5" s="316"/>
    </row>
    <row r="6" spans="1:9" ht="14.25" customHeight="1">
      <c r="A6" s="337" t="s">
        <v>163</v>
      </c>
      <c r="B6" s="272">
        <v>324</v>
      </c>
      <c r="C6" s="272">
        <v>213</v>
      </c>
      <c r="D6" s="272">
        <v>0</v>
      </c>
      <c r="E6" s="272">
        <v>0</v>
      </c>
      <c r="F6" s="272">
        <v>0</v>
      </c>
      <c r="G6" s="272">
        <v>470</v>
      </c>
      <c r="H6" s="272">
        <v>1007</v>
      </c>
      <c r="I6" s="316"/>
    </row>
    <row r="7" spans="1:9" ht="14.25" customHeight="1">
      <c r="A7" s="337" t="s">
        <v>440</v>
      </c>
      <c r="B7" s="272">
        <v>0</v>
      </c>
      <c r="C7" s="272">
        <v>0</v>
      </c>
      <c r="D7" s="338" t="s">
        <v>456</v>
      </c>
      <c r="E7" s="338" t="s">
        <v>456</v>
      </c>
      <c r="F7" s="272">
        <v>0</v>
      </c>
      <c r="G7" s="272">
        <v>332</v>
      </c>
      <c r="H7" s="272">
        <v>332</v>
      </c>
      <c r="I7" s="316"/>
    </row>
    <row r="8" spans="1:9" ht="14.25" customHeight="1">
      <c r="A8" s="337" t="s">
        <v>154</v>
      </c>
      <c r="B8" s="272">
        <v>105</v>
      </c>
      <c r="C8" s="272">
        <v>89</v>
      </c>
      <c r="D8" s="338" t="s">
        <v>456</v>
      </c>
      <c r="E8" s="338" t="s">
        <v>456</v>
      </c>
      <c r="F8" s="338">
        <v>0</v>
      </c>
      <c r="G8" s="272">
        <v>0</v>
      </c>
      <c r="H8" s="272">
        <v>196</v>
      </c>
      <c r="I8" s="316"/>
    </row>
    <row r="9" spans="1:9" ht="14.25" customHeight="1">
      <c r="A9" s="337" t="s">
        <v>38</v>
      </c>
      <c r="B9" s="272">
        <v>19</v>
      </c>
      <c r="C9" s="272">
        <v>9</v>
      </c>
      <c r="D9" s="272">
        <v>0</v>
      </c>
      <c r="E9" s="272">
        <v>22</v>
      </c>
      <c r="F9" s="272">
        <v>21</v>
      </c>
      <c r="G9" s="272">
        <v>0</v>
      </c>
      <c r="H9" s="272">
        <v>71</v>
      </c>
      <c r="I9" s="316"/>
    </row>
    <row r="10" spans="1:9" ht="14.25" customHeight="1">
      <c r="A10" s="337" t="s">
        <v>153</v>
      </c>
      <c r="B10" s="272">
        <v>42</v>
      </c>
      <c r="C10" s="272">
        <v>29</v>
      </c>
      <c r="D10" s="272">
        <v>0</v>
      </c>
      <c r="E10" s="272">
        <v>0</v>
      </c>
      <c r="F10" s="272">
        <v>0</v>
      </c>
      <c r="G10" s="272">
        <v>0</v>
      </c>
      <c r="H10" s="272">
        <v>71</v>
      </c>
      <c r="I10" s="316"/>
    </row>
    <row r="11" spans="1:9" ht="14.25" customHeight="1">
      <c r="A11" s="337" t="s">
        <v>441</v>
      </c>
      <c r="B11" s="272">
        <v>87</v>
      </c>
      <c r="C11" s="272">
        <v>52</v>
      </c>
      <c r="D11" s="272">
        <v>47</v>
      </c>
      <c r="E11" s="338">
        <v>0</v>
      </c>
      <c r="F11" s="338">
        <v>3</v>
      </c>
      <c r="G11" s="272">
        <v>103</v>
      </c>
      <c r="H11" s="272">
        <v>292</v>
      </c>
      <c r="I11" s="316"/>
    </row>
    <row r="12" spans="1:9" ht="14.25" customHeight="1" thickBot="1">
      <c r="A12" s="800" t="s">
        <v>12</v>
      </c>
      <c r="B12" s="596">
        <v>1286</v>
      </c>
      <c r="C12" s="596">
        <v>1088</v>
      </c>
      <c r="D12" s="596">
        <v>47</v>
      </c>
      <c r="E12" s="596">
        <v>24</v>
      </c>
      <c r="F12" s="596">
        <v>24</v>
      </c>
      <c r="G12" s="596">
        <v>905</v>
      </c>
      <c r="H12" s="596">
        <v>3374</v>
      </c>
    </row>
    <row r="13" spans="1:9" ht="14.25" customHeight="1">
      <c r="A13" s="238"/>
      <c r="B13" s="329"/>
      <c r="C13" s="250"/>
      <c r="D13" s="250"/>
      <c r="E13" s="329"/>
      <c r="F13" s="329"/>
      <c r="G13" s="329"/>
      <c r="H13" s="329"/>
    </row>
    <row r="14" spans="1:9" ht="14.25" customHeight="1">
      <c r="A14" s="336"/>
      <c r="B14" s="1207">
        <v>2009</v>
      </c>
      <c r="C14" s="1207"/>
      <c r="D14" s="1207"/>
      <c r="E14" s="1207"/>
      <c r="F14" s="1207"/>
      <c r="G14" s="1207"/>
      <c r="H14" s="1207"/>
    </row>
    <row r="15" spans="1:9" ht="14.25" customHeight="1">
      <c r="A15" s="56" t="s">
        <v>35</v>
      </c>
      <c r="B15" s="263" t="s">
        <v>13</v>
      </c>
      <c r="C15" s="263" t="s">
        <v>14</v>
      </c>
      <c r="D15" s="263" t="s">
        <v>438</v>
      </c>
      <c r="E15" s="263" t="s">
        <v>15</v>
      </c>
      <c r="F15" s="263" t="s">
        <v>454</v>
      </c>
      <c r="G15" s="263" t="s">
        <v>17</v>
      </c>
      <c r="H15" s="263" t="s">
        <v>12</v>
      </c>
    </row>
    <row r="16" spans="1:9" ht="14.25" customHeight="1">
      <c r="A16" s="276" t="s">
        <v>155</v>
      </c>
      <c r="B16" s="335">
        <v>667</v>
      </c>
      <c r="C16" s="335">
        <v>647</v>
      </c>
      <c r="D16" s="335">
        <v>0</v>
      </c>
      <c r="E16" s="335">
        <v>0</v>
      </c>
      <c r="F16" s="335">
        <v>0</v>
      </c>
      <c r="G16" s="335">
        <v>0</v>
      </c>
      <c r="H16" s="335">
        <v>1314</v>
      </c>
      <c r="I16" s="316"/>
    </row>
    <row r="17" spans="1:9" ht="14.25" customHeight="1">
      <c r="A17" s="276" t="s">
        <v>163</v>
      </c>
      <c r="B17" s="272">
        <v>313</v>
      </c>
      <c r="C17" s="272">
        <v>190</v>
      </c>
      <c r="D17" s="272">
        <v>0</v>
      </c>
      <c r="E17" s="272">
        <v>0</v>
      </c>
      <c r="F17" s="272">
        <v>0</v>
      </c>
      <c r="G17" s="272">
        <v>468</v>
      </c>
      <c r="H17" s="272">
        <v>971</v>
      </c>
      <c r="I17" s="316"/>
    </row>
    <row r="18" spans="1:9" ht="14.25" customHeight="1">
      <c r="A18" s="276" t="s">
        <v>440</v>
      </c>
      <c r="B18" s="272">
        <v>0</v>
      </c>
      <c r="C18" s="272">
        <v>0</v>
      </c>
      <c r="D18" s="338" t="s">
        <v>456</v>
      </c>
      <c r="E18" s="338" t="s">
        <v>456</v>
      </c>
      <c r="F18" s="272">
        <v>0</v>
      </c>
      <c r="G18" s="272">
        <v>325</v>
      </c>
      <c r="H18" s="272">
        <v>325</v>
      </c>
      <c r="I18" s="316"/>
    </row>
    <row r="19" spans="1:9" ht="14.25" customHeight="1">
      <c r="A19" s="276" t="s">
        <v>154</v>
      </c>
      <c r="B19" s="272">
        <v>57</v>
      </c>
      <c r="C19" s="272">
        <v>39</v>
      </c>
      <c r="D19" s="338" t="s">
        <v>456</v>
      </c>
      <c r="E19" s="338" t="s">
        <v>456</v>
      </c>
      <c r="F19" s="338">
        <v>0</v>
      </c>
      <c r="G19" s="272">
        <v>0</v>
      </c>
      <c r="H19" s="272">
        <v>97</v>
      </c>
      <c r="I19" s="316"/>
    </row>
    <row r="20" spans="1:9" ht="14.25" customHeight="1">
      <c r="A20" s="276" t="s">
        <v>38</v>
      </c>
      <c r="B20" s="272">
        <v>18</v>
      </c>
      <c r="C20" s="272">
        <v>12</v>
      </c>
      <c r="D20" s="272">
        <v>0</v>
      </c>
      <c r="E20" s="272">
        <v>22</v>
      </c>
      <c r="F20" s="272">
        <v>20</v>
      </c>
      <c r="G20" s="272">
        <v>0</v>
      </c>
      <c r="H20" s="272">
        <v>72</v>
      </c>
      <c r="I20" s="316"/>
    </row>
    <row r="21" spans="1:9" ht="14.25" customHeight="1">
      <c r="A21" s="276" t="s">
        <v>153</v>
      </c>
      <c r="B21" s="272">
        <v>42</v>
      </c>
      <c r="C21" s="272">
        <v>28</v>
      </c>
      <c r="D21" s="272">
        <v>0</v>
      </c>
      <c r="E21" s="272">
        <v>0</v>
      </c>
      <c r="F21" s="272">
        <v>0</v>
      </c>
      <c r="G21" s="272">
        <v>0</v>
      </c>
      <c r="H21" s="272">
        <v>70</v>
      </c>
      <c r="I21" s="316"/>
    </row>
    <row r="22" spans="1:9" ht="14.25" customHeight="1">
      <c r="A22" s="276" t="s">
        <v>441</v>
      </c>
      <c r="B22" s="272">
        <v>131</v>
      </c>
      <c r="C22" s="272">
        <v>82</v>
      </c>
      <c r="D22" s="272">
        <v>45</v>
      </c>
      <c r="E22" s="338">
        <v>0</v>
      </c>
      <c r="F22" s="338">
        <v>4</v>
      </c>
      <c r="G22" s="272">
        <v>93</v>
      </c>
      <c r="H22" s="272">
        <v>355</v>
      </c>
      <c r="I22" s="316"/>
    </row>
    <row r="23" spans="1:9" ht="14.25" customHeight="1" thickBot="1">
      <c r="A23" s="330" t="s">
        <v>12</v>
      </c>
      <c r="B23" s="596">
        <v>1228</v>
      </c>
      <c r="C23" s="596">
        <v>998</v>
      </c>
      <c r="D23" s="596">
        <v>45</v>
      </c>
      <c r="E23" s="596">
        <v>23</v>
      </c>
      <c r="F23" s="596">
        <v>24</v>
      </c>
      <c r="G23" s="596">
        <v>886</v>
      </c>
      <c r="H23" s="596">
        <v>3204</v>
      </c>
    </row>
    <row r="24" spans="1:9" ht="14.25" customHeight="1">
      <c r="A24" s="339" t="s">
        <v>455</v>
      </c>
      <c r="B24" s="10"/>
      <c r="C24" s="10"/>
      <c r="D24" s="10"/>
      <c r="E24" s="10"/>
      <c r="F24" s="10"/>
      <c r="G24" s="10"/>
      <c r="H24" s="10"/>
    </row>
    <row r="25" spans="1:9" s="1082" customFormat="1" ht="14.25" customHeight="1">
      <c r="A25" s="1102"/>
      <c r="B25" s="1084"/>
      <c r="C25" s="1084"/>
      <c r="D25" s="1084"/>
      <c r="E25" s="1084"/>
      <c r="F25" s="1084"/>
      <c r="G25" s="1084"/>
      <c r="H25" s="1084"/>
    </row>
    <row r="26" spans="1:9" s="1082" customFormat="1" ht="14.25" customHeight="1">
      <c r="A26" s="1102"/>
      <c r="B26" s="1084"/>
      <c r="C26" s="1084"/>
      <c r="D26" s="1084"/>
      <c r="E26" s="1084"/>
      <c r="F26" s="1084"/>
      <c r="G26" s="1084"/>
      <c r="H26" s="1084"/>
    </row>
    <row r="27" spans="1:9" ht="15.6">
      <c r="A27" s="1100" t="s">
        <v>624</v>
      </c>
      <c r="B27" s="10"/>
      <c r="C27" s="10"/>
      <c r="D27" s="10"/>
      <c r="E27" s="10"/>
      <c r="F27" s="10"/>
      <c r="G27" s="10"/>
      <c r="H27" s="10"/>
    </row>
    <row r="28" spans="1:9">
      <c r="B28" s="10"/>
      <c r="C28" s="10"/>
      <c r="D28" s="10"/>
    </row>
    <row r="29" spans="1:9">
      <c r="B29" s="10"/>
      <c r="C29" s="10"/>
      <c r="D29" s="10"/>
    </row>
    <row r="30" spans="1:9">
      <c r="B30" s="10"/>
      <c r="C30" s="10"/>
      <c r="D30" s="10"/>
      <c r="H30" s="10"/>
    </row>
    <row r="31" spans="1:9">
      <c r="B31" s="10"/>
      <c r="C31" s="10"/>
      <c r="D31" s="10"/>
      <c r="H31" s="10"/>
    </row>
    <row r="32" spans="1:9">
      <c r="B32" s="10"/>
      <c r="C32" s="10"/>
      <c r="D32" s="10"/>
    </row>
    <row r="33" spans="2:8">
      <c r="B33" s="10"/>
      <c r="C33" s="10"/>
      <c r="D33" s="10"/>
    </row>
    <row r="34" spans="2:8">
      <c r="B34" s="10"/>
    </row>
    <row r="35" spans="2:8">
      <c r="B35" s="10"/>
    </row>
    <row r="36" spans="2:8">
      <c r="B36" s="10"/>
    </row>
    <row r="37" spans="2:8">
      <c r="B37" s="10"/>
      <c r="C37" s="10"/>
      <c r="D37" s="10"/>
      <c r="E37" s="10"/>
      <c r="F37" s="10"/>
      <c r="G37" s="10"/>
      <c r="H37" s="10"/>
    </row>
  </sheetData>
  <mergeCells count="2">
    <mergeCell ref="B3:H3"/>
    <mergeCell ref="B14:H14"/>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14" customWidth="1"/>
    <col min="2" max="8" width="9.81640625" customWidth="1"/>
    <col min="9" max="9" width="14.453125" customWidth="1"/>
    <col min="10" max="10" width="14.54296875" bestFit="1" customWidth="1"/>
  </cols>
  <sheetData>
    <row r="1" spans="1:9" s="719" customFormat="1" ht="15" customHeight="1">
      <c r="A1" s="1057" t="s">
        <v>559</v>
      </c>
      <c r="B1" s="746"/>
      <c r="C1" s="746"/>
      <c r="D1" s="746"/>
      <c r="E1" s="747"/>
      <c r="F1" s="747"/>
      <c r="G1" s="747"/>
      <c r="H1" s="747"/>
    </row>
    <row r="2" spans="1:9" ht="15" customHeight="1">
      <c r="A2" s="331"/>
      <c r="B2" s="331"/>
      <c r="C2" s="331"/>
      <c r="D2" s="332"/>
      <c r="E2" s="333"/>
      <c r="F2" s="333"/>
      <c r="G2" s="333"/>
      <c r="H2" s="333"/>
    </row>
    <row r="3" spans="1:9" ht="15" customHeight="1">
      <c r="A3" s="336"/>
      <c r="B3" s="1207">
        <v>2008</v>
      </c>
      <c r="C3" s="1207"/>
      <c r="D3" s="1207"/>
      <c r="E3" s="1207"/>
      <c r="F3" s="1207"/>
      <c r="G3" s="1207"/>
      <c r="H3" s="1207"/>
    </row>
    <row r="4" spans="1:9" ht="15" customHeight="1">
      <c r="A4" s="238" t="s">
        <v>35</v>
      </c>
      <c r="B4" s="263" t="s">
        <v>13</v>
      </c>
      <c r="C4" s="263" t="s">
        <v>14</v>
      </c>
      <c r="D4" s="263" t="s">
        <v>438</v>
      </c>
      <c r="E4" s="263" t="s">
        <v>15</v>
      </c>
      <c r="F4" s="263" t="s">
        <v>454</v>
      </c>
      <c r="G4" s="263" t="s">
        <v>17</v>
      </c>
      <c r="H4" s="263" t="s">
        <v>12</v>
      </c>
    </row>
    <row r="5" spans="1:9" ht="15" customHeight="1">
      <c r="A5" s="337" t="s">
        <v>155</v>
      </c>
      <c r="B5" s="597">
        <v>203401</v>
      </c>
      <c r="C5" s="597">
        <v>1824770</v>
      </c>
      <c r="D5" s="597">
        <v>0</v>
      </c>
      <c r="E5" s="597">
        <v>0</v>
      </c>
      <c r="F5" s="597">
        <v>0</v>
      </c>
      <c r="G5" s="597">
        <v>0</v>
      </c>
      <c r="H5" s="597">
        <v>2028171</v>
      </c>
    </row>
    <row r="6" spans="1:9" ht="15" customHeight="1">
      <c r="A6" s="337" t="s">
        <v>163</v>
      </c>
      <c r="B6" s="272">
        <v>13567893</v>
      </c>
      <c r="C6" s="272">
        <v>74274377</v>
      </c>
      <c r="D6" s="272">
        <v>0</v>
      </c>
      <c r="E6" s="272">
        <v>0</v>
      </c>
      <c r="F6" s="272">
        <v>0</v>
      </c>
      <c r="G6" s="272">
        <v>511536496</v>
      </c>
      <c r="H6" s="272">
        <v>599378766</v>
      </c>
    </row>
    <row r="7" spans="1:9" ht="15" customHeight="1">
      <c r="A7" s="337" t="s">
        <v>440</v>
      </c>
      <c r="B7" s="272">
        <v>0</v>
      </c>
      <c r="C7" s="272">
        <v>0</v>
      </c>
      <c r="D7" s="338" t="s">
        <v>456</v>
      </c>
      <c r="E7" s="338" t="s">
        <v>456</v>
      </c>
      <c r="F7" s="272">
        <v>0</v>
      </c>
      <c r="G7" s="272">
        <v>704151</v>
      </c>
      <c r="H7" s="272">
        <v>704151</v>
      </c>
    </row>
    <row r="8" spans="1:9" ht="15" customHeight="1">
      <c r="A8" s="337" t="s">
        <v>154</v>
      </c>
      <c r="B8" s="272">
        <v>591534</v>
      </c>
      <c r="C8" s="272">
        <v>698779</v>
      </c>
      <c r="D8" s="338" t="s">
        <v>456</v>
      </c>
      <c r="E8" s="338" t="s">
        <v>456</v>
      </c>
      <c r="F8" s="272">
        <v>0</v>
      </c>
      <c r="G8" s="272">
        <v>0</v>
      </c>
      <c r="H8" s="272">
        <v>1303064</v>
      </c>
    </row>
    <row r="9" spans="1:9" ht="15" customHeight="1">
      <c r="A9" s="337" t="s">
        <v>38</v>
      </c>
      <c r="B9" s="272">
        <v>23990</v>
      </c>
      <c r="C9" s="272">
        <v>716928</v>
      </c>
      <c r="D9" s="272">
        <v>0</v>
      </c>
      <c r="E9" s="272">
        <v>27942572</v>
      </c>
      <c r="F9" s="272">
        <v>96197042</v>
      </c>
      <c r="G9" s="272">
        <v>0</v>
      </c>
      <c r="H9" s="272">
        <v>124880532</v>
      </c>
    </row>
    <row r="10" spans="1:9" ht="15" customHeight="1">
      <c r="A10" s="337" t="s">
        <v>153</v>
      </c>
      <c r="B10" s="272">
        <v>1886977</v>
      </c>
      <c r="C10" s="272">
        <v>179020</v>
      </c>
      <c r="D10" s="272">
        <v>0</v>
      </c>
      <c r="E10" s="272">
        <v>0</v>
      </c>
      <c r="F10" s="272">
        <v>0</v>
      </c>
      <c r="G10" s="272">
        <v>0</v>
      </c>
      <c r="H10" s="272">
        <v>2065997</v>
      </c>
    </row>
    <row r="11" spans="1:9" ht="15" customHeight="1">
      <c r="A11" s="337" t="s">
        <v>441</v>
      </c>
      <c r="B11" s="272">
        <v>5044332</v>
      </c>
      <c r="C11" s="272">
        <v>118694</v>
      </c>
      <c r="D11" s="272">
        <v>23401</v>
      </c>
      <c r="E11" s="272">
        <v>0</v>
      </c>
      <c r="F11" s="272">
        <v>9048058</v>
      </c>
      <c r="G11" s="272">
        <v>4814155</v>
      </c>
      <c r="H11" s="272">
        <v>19048640</v>
      </c>
    </row>
    <row r="12" spans="1:9" ht="15" customHeight="1">
      <c r="A12" s="336" t="s">
        <v>12</v>
      </c>
      <c r="B12" s="842">
        <v>21318127</v>
      </c>
      <c r="C12" s="842">
        <v>77812568</v>
      </c>
      <c r="D12" s="842">
        <v>23401</v>
      </c>
      <c r="E12" s="842">
        <v>27955323</v>
      </c>
      <c r="F12" s="842">
        <v>105245100</v>
      </c>
      <c r="G12" s="842">
        <v>517054802</v>
      </c>
      <c r="H12" s="842">
        <v>749409321</v>
      </c>
      <c r="I12" s="1097"/>
    </row>
    <row r="13" spans="1:9" ht="15" customHeight="1">
      <c r="A13" s="238"/>
      <c r="B13" s="250"/>
      <c r="C13" s="250"/>
      <c r="D13" s="250"/>
      <c r="E13" s="250"/>
      <c r="F13" s="250"/>
      <c r="G13" s="250"/>
      <c r="H13" s="250"/>
      <c r="I13" s="1097"/>
    </row>
    <row r="14" spans="1:9" ht="15" customHeight="1">
      <c r="A14" s="336"/>
      <c r="B14" s="1207">
        <v>2009</v>
      </c>
      <c r="C14" s="1207"/>
      <c r="D14" s="1207"/>
      <c r="E14" s="1207"/>
      <c r="F14" s="1207"/>
      <c r="G14" s="1207"/>
      <c r="H14" s="1207"/>
    </row>
    <row r="15" spans="1:9" ht="15" customHeight="1">
      <c r="A15" s="56" t="s">
        <v>35</v>
      </c>
      <c r="B15" s="263" t="s">
        <v>13</v>
      </c>
      <c r="C15" s="263" t="s">
        <v>14</v>
      </c>
      <c r="D15" s="263" t="s">
        <v>438</v>
      </c>
      <c r="E15" s="263" t="s">
        <v>15</v>
      </c>
      <c r="F15" s="263" t="s">
        <v>454</v>
      </c>
      <c r="G15" s="263" t="s">
        <v>17</v>
      </c>
      <c r="H15" s="263" t="s">
        <v>12</v>
      </c>
    </row>
    <row r="16" spans="1:9" ht="15" customHeight="1">
      <c r="A16" s="276" t="s">
        <v>155</v>
      </c>
      <c r="B16" s="597">
        <v>153997</v>
      </c>
      <c r="C16" s="597">
        <v>1442641</v>
      </c>
      <c r="D16" s="597">
        <v>0</v>
      </c>
      <c r="E16" s="597">
        <v>0</v>
      </c>
      <c r="F16" s="597">
        <v>0</v>
      </c>
      <c r="G16" s="597">
        <v>0</v>
      </c>
      <c r="H16" s="597">
        <v>1596638</v>
      </c>
    </row>
    <row r="17" spans="1:10" ht="15" customHeight="1">
      <c r="A17" s="276" t="s">
        <v>163</v>
      </c>
      <c r="B17" s="272">
        <v>11591901</v>
      </c>
      <c r="C17" s="272">
        <v>56147353</v>
      </c>
      <c r="D17" s="272">
        <v>0</v>
      </c>
      <c r="E17" s="272">
        <v>0</v>
      </c>
      <c r="F17" s="272">
        <v>0</v>
      </c>
      <c r="G17" s="272">
        <v>441861123</v>
      </c>
      <c r="H17" s="272">
        <v>509600377</v>
      </c>
    </row>
    <row r="18" spans="1:10" ht="15" customHeight="1">
      <c r="A18" s="276" t="s">
        <v>440</v>
      </c>
      <c r="B18" s="272">
        <v>0</v>
      </c>
      <c r="C18" s="272">
        <v>0</v>
      </c>
      <c r="D18" s="338" t="s">
        <v>456</v>
      </c>
      <c r="E18" s="338" t="s">
        <v>456</v>
      </c>
      <c r="F18" s="272">
        <v>0</v>
      </c>
      <c r="G18" s="272">
        <v>491874</v>
      </c>
      <c r="H18" s="272">
        <v>491874</v>
      </c>
    </row>
    <row r="19" spans="1:10" ht="15" customHeight="1">
      <c r="A19" s="276" t="s">
        <v>154</v>
      </c>
      <c r="B19" s="272">
        <v>181593</v>
      </c>
      <c r="C19" s="272">
        <v>542767</v>
      </c>
      <c r="D19" s="338" t="s">
        <v>456</v>
      </c>
      <c r="E19" s="338" t="s">
        <v>456</v>
      </c>
      <c r="F19" s="272">
        <v>0</v>
      </c>
      <c r="G19" s="272">
        <v>0</v>
      </c>
      <c r="H19" s="272">
        <v>741161</v>
      </c>
    </row>
    <row r="20" spans="1:10" ht="15" customHeight="1">
      <c r="A20" s="276" t="s">
        <v>38</v>
      </c>
      <c r="B20" s="272">
        <v>24236</v>
      </c>
      <c r="C20" s="272">
        <v>1677434</v>
      </c>
      <c r="D20" s="272">
        <v>0</v>
      </c>
      <c r="E20" s="272">
        <v>27534740</v>
      </c>
      <c r="F20" s="272">
        <v>104217935</v>
      </c>
      <c r="G20" s="272">
        <v>0</v>
      </c>
      <c r="H20" s="272">
        <v>133454345</v>
      </c>
    </row>
    <row r="21" spans="1:10" ht="15" customHeight="1">
      <c r="A21" s="276" t="s">
        <v>153</v>
      </c>
      <c r="B21" s="272">
        <v>1783157</v>
      </c>
      <c r="C21" s="272">
        <v>160995</v>
      </c>
      <c r="D21" s="272">
        <v>0</v>
      </c>
      <c r="E21" s="272">
        <v>0</v>
      </c>
      <c r="F21" s="272">
        <v>0</v>
      </c>
      <c r="G21" s="272">
        <v>0</v>
      </c>
      <c r="H21" s="272">
        <v>1944152</v>
      </c>
    </row>
    <row r="22" spans="1:10" ht="15" customHeight="1">
      <c r="A22" s="276" t="s">
        <v>441</v>
      </c>
      <c r="B22" s="272">
        <v>5552084</v>
      </c>
      <c r="C22" s="272">
        <v>111710</v>
      </c>
      <c r="D22" s="272">
        <v>24505</v>
      </c>
      <c r="E22" s="272">
        <v>0</v>
      </c>
      <c r="F22" s="272">
        <v>14192323</v>
      </c>
      <c r="G22" s="272">
        <v>2360660</v>
      </c>
      <c r="H22" s="272">
        <v>22241282</v>
      </c>
    </row>
    <row r="23" spans="1:10" ht="15" customHeight="1" thickBot="1">
      <c r="A23" s="330" t="s">
        <v>12</v>
      </c>
      <c r="B23" s="598">
        <v>19286968</v>
      </c>
      <c r="C23" s="598">
        <v>60082900</v>
      </c>
      <c r="D23" s="598">
        <v>24505</v>
      </c>
      <c r="E23" s="598">
        <v>27551541</v>
      </c>
      <c r="F23" s="598">
        <v>118410258</v>
      </c>
      <c r="G23" s="598">
        <v>444713657</v>
      </c>
      <c r="H23" s="598">
        <v>670069829</v>
      </c>
      <c r="I23" s="305"/>
      <c r="J23" s="305"/>
    </row>
    <row r="24" spans="1:10">
      <c r="A24" s="339" t="s">
        <v>469</v>
      </c>
      <c r="B24" s="26"/>
      <c r="C24" s="26"/>
      <c r="D24" s="26"/>
      <c r="E24" s="26"/>
      <c r="F24" s="26"/>
      <c r="G24" s="26"/>
      <c r="H24" s="26"/>
      <c r="I24" s="1097"/>
    </row>
    <row r="25" spans="1:10">
      <c r="H25" s="10"/>
    </row>
    <row r="26" spans="1:10">
      <c r="H26" s="10"/>
    </row>
    <row r="27" spans="1:10" ht="15.6">
      <c r="A27" s="1100" t="s">
        <v>617</v>
      </c>
      <c r="H27" s="10"/>
    </row>
    <row r="28" spans="1:10">
      <c r="B28" s="10"/>
      <c r="C28" s="10"/>
      <c r="D28" s="10"/>
      <c r="E28" s="10"/>
      <c r="F28" s="10"/>
      <c r="G28" s="10"/>
      <c r="H28" s="10"/>
    </row>
    <row r="29" spans="1:10">
      <c r="B29" s="10"/>
      <c r="C29" s="10"/>
      <c r="G29" s="10"/>
      <c r="H29" s="10"/>
    </row>
    <row r="30" spans="1:10">
      <c r="B30" s="10"/>
      <c r="C30" s="10"/>
      <c r="E30" s="10"/>
      <c r="F30" s="10"/>
      <c r="G30" s="10"/>
      <c r="H30" s="10"/>
    </row>
    <row r="31" spans="1:10">
      <c r="B31" s="10"/>
      <c r="C31" s="10"/>
      <c r="D31" s="10"/>
      <c r="E31" s="10"/>
      <c r="F31" s="10"/>
      <c r="G31" s="10"/>
      <c r="H31" s="10"/>
    </row>
    <row r="32" spans="1:10">
      <c r="B32" s="10"/>
      <c r="C32" s="10"/>
      <c r="E32" s="10"/>
      <c r="F32" s="10"/>
      <c r="G32" s="10"/>
      <c r="H32" s="10"/>
    </row>
    <row r="33" spans="1:8">
      <c r="B33" s="10"/>
      <c r="C33" s="10"/>
      <c r="E33" s="10"/>
      <c r="F33" s="10"/>
      <c r="H33" s="10"/>
    </row>
    <row r="34" spans="1:8">
      <c r="A34" s="220"/>
      <c r="B34" s="10"/>
      <c r="C34" s="10"/>
      <c r="D34" s="10"/>
      <c r="E34" s="10"/>
      <c r="F34" s="10"/>
      <c r="G34" s="10"/>
      <c r="H34" s="10"/>
    </row>
    <row r="35" spans="1:8">
      <c r="B35" s="10"/>
      <c r="C35" s="10"/>
      <c r="D35" s="10"/>
      <c r="E35" s="10"/>
      <c r="F35" s="10"/>
      <c r="G35" s="10"/>
      <c r="H35" s="10"/>
    </row>
    <row r="36" spans="1:8">
      <c r="B36" s="10"/>
      <c r="C36" s="10"/>
      <c r="H36" s="10"/>
    </row>
    <row r="37" spans="1:8">
      <c r="B37" s="10"/>
      <c r="C37" s="10"/>
      <c r="H37" s="10"/>
    </row>
    <row r="38" spans="1:8">
      <c r="G38" s="10"/>
      <c r="H38" s="10"/>
    </row>
    <row r="41" spans="1:8">
      <c r="B41" s="10"/>
      <c r="C41" s="10"/>
      <c r="D41" s="10"/>
      <c r="E41" s="10"/>
      <c r="F41" s="10"/>
      <c r="G41" s="10"/>
      <c r="H41" s="10"/>
    </row>
    <row r="42" spans="1:8">
      <c r="B42" s="10"/>
      <c r="C42" s="10"/>
      <c r="G42" s="10"/>
      <c r="H42" s="10"/>
    </row>
    <row r="43" spans="1:8">
      <c r="B43" s="10"/>
      <c r="C43" s="10"/>
      <c r="E43" s="10"/>
      <c r="F43" s="10"/>
      <c r="H43" s="10"/>
    </row>
    <row r="44" spans="1:8">
      <c r="A44" s="220"/>
      <c r="B44" s="10"/>
      <c r="C44" s="10"/>
      <c r="D44" s="10"/>
      <c r="F44" s="10"/>
      <c r="G44" s="10"/>
      <c r="H44" s="10"/>
    </row>
    <row r="45" spans="1:8">
      <c r="B45" s="10"/>
      <c r="C45" s="10"/>
      <c r="E45" s="10"/>
      <c r="H45" s="10"/>
    </row>
    <row r="46" spans="1:8">
      <c r="B46" s="10"/>
      <c r="C46" s="10"/>
      <c r="H46" s="10"/>
    </row>
    <row r="47" spans="1:8">
      <c r="B47" s="10"/>
      <c r="C47" s="10"/>
      <c r="H47" s="10"/>
    </row>
    <row r="48" spans="1:8">
      <c r="G48" s="10"/>
      <c r="H48" s="10"/>
    </row>
  </sheetData>
  <mergeCells count="2">
    <mergeCell ref="B3:H3"/>
    <mergeCell ref="B14:H14"/>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0"/>
  <dimension ref="A1:I44"/>
  <sheetViews>
    <sheetView showGridLines="0" defaultGridColor="0" colorId="22" workbookViewId="0"/>
  </sheetViews>
  <sheetFormatPr defaultColWidth="9.81640625" defaultRowHeight="15"/>
  <cols>
    <col min="1" max="1" width="6.08984375" customWidth="1"/>
    <col min="2" max="2" width="22.54296875" customWidth="1"/>
    <col min="3" max="3" width="11.81640625" customWidth="1"/>
    <col min="4" max="4" width="0.90625" customWidth="1"/>
    <col min="5" max="5" width="11.81640625" customWidth="1"/>
    <col min="6" max="6" width="0.90625" customWidth="1"/>
    <col min="7" max="7" width="11.81640625" customWidth="1"/>
    <col min="13" max="13" width="12.54296875" bestFit="1" customWidth="1"/>
  </cols>
  <sheetData>
    <row r="1" spans="1:8" s="719" customFormat="1" ht="15" customHeight="1">
      <c r="A1" s="1057" t="s">
        <v>609</v>
      </c>
      <c r="B1" s="741"/>
      <c r="C1" s="741"/>
      <c r="D1" s="741"/>
      <c r="E1" s="748"/>
      <c r="F1" s="748"/>
      <c r="G1" s="748"/>
    </row>
    <row r="2" spans="1:8" ht="15" customHeight="1">
      <c r="A2" s="154"/>
      <c r="B2" s="154"/>
      <c r="C2" s="159" t="s">
        <v>0</v>
      </c>
      <c r="D2" s="159"/>
      <c r="E2" s="159" t="s">
        <v>1</v>
      </c>
      <c r="F2" s="159"/>
      <c r="G2" s="159" t="s">
        <v>282</v>
      </c>
    </row>
    <row r="3" spans="1:8" ht="15" customHeight="1">
      <c r="A3" s="357" t="s">
        <v>18</v>
      </c>
      <c r="B3" s="357" t="s">
        <v>283</v>
      </c>
      <c r="C3" s="304" t="s">
        <v>2</v>
      </c>
      <c r="D3" s="304"/>
      <c r="E3" s="304" t="s">
        <v>3</v>
      </c>
      <c r="F3" s="304"/>
      <c r="G3" s="304" t="s">
        <v>470</v>
      </c>
    </row>
    <row r="4" spans="1:8" ht="15" customHeight="1">
      <c r="A4" s="347">
        <v>2008</v>
      </c>
      <c r="B4" s="300" t="s">
        <v>284</v>
      </c>
      <c r="C4" s="348">
        <v>471</v>
      </c>
      <c r="D4" s="349"/>
      <c r="E4" s="350">
        <v>477517031</v>
      </c>
      <c r="F4" s="351"/>
      <c r="G4" s="352">
        <f>E4/E7</f>
        <v>0.658465830905268</v>
      </c>
      <c r="H4" s="1127"/>
    </row>
    <row r="5" spans="1:8" ht="15" customHeight="1">
      <c r="A5" s="300"/>
      <c r="B5" s="300" t="s">
        <v>285</v>
      </c>
      <c r="C5" s="348">
        <v>168</v>
      </c>
      <c r="D5" s="349"/>
      <c r="E5" s="349">
        <v>227652279</v>
      </c>
      <c r="F5" s="353"/>
      <c r="G5" s="352">
        <f>E5/E7</f>
        <v>0.31391811666967095</v>
      </c>
      <c r="H5" s="1127"/>
    </row>
    <row r="6" spans="1:8" ht="15" customHeight="1">
      <c r="A6" s="300"/>
      <c r="B6" s="300" t="s">
        <v>286</v>
      </c>
      <c r="C6" s="348">
        <v>87</v>
      </c>
      <c r="D6" s="349"/>
      <c r="E6" s="349">
        <v>20027061</v>
      </c>
      <c r="F6" s="354"/>
      <c r="G6" s="352">
        <f>E6/E7</f>
        <v>2.761605242506102E-2</v>
      </c>
      <c r="H6" s="1127"/>
    </row>
    <row r="7" spans="1:8" ht="15" customHeight="1">
      <c r="A7" s="300"/>
      <c r="B7" s="355" t="s">
        <v>12</v>
      </c>
      <c r="C7" s="356">
        <f>C4+C5+C6</f>
        <v>726</v>
      </c>
      <c r="D7" s="790"/>
      <c r="E7" s="791">
        <f>SUM(E4:E6)</f>
        <v>725196371</v>
      </c>
      <c r="F7" s="792"/>
      <c r="G7" s="793"/>
    </row>
    <row r="8" spans="1:8" ht="15" customHeight="1">
      <c r="A8" s="347">
        <v>2009</v>
      </c>
      <c r="B8" s="300" t="s">
        <v>284</v>
      </c>
      <c r="C8" s="785">
        <v>472</v>
      </c>
      <c r="D8" s="786"/>
      <c r="E8" s="787">
        <v>419446096</v>
      </c>
      <c r="F8" s="788"/>
      <c r="G8" s="789">
        <f>E8/$E$11</f>
        <v>0.57037896102434893</v>
      </c>
    </row>
    <row r="9" spans="1:8" ht="15" customHeight="1">
      <c r="A9" s="300"/>
      <c r="B9" s="300" t="s">
        <v>285</v>
      </c>
      <c r="C9" s="348">
        <v>165</v>
      </c>
      <c r="D9" s="349"/>
      <c r="E9" s="349">
        <v>294231431</v>
      </c>
      <c r="F9" s="353"/>
      <c r="G9" s="789">
        <f>E9/$E$11</f>
        <v>0.40010723550634125</v>
      </c>
      <c r="H9" s="1082"/>
    </row>
    <row r="10" spans="1:8" ht="15" customHeight="1">
      <c r="A10" s="300"/>
      <c r="B10" s="300" t="s">
        <v>286</v>
      </c>
      <c r="C10" s="348">
        <v>87</v>
      </c>
      <c r="D10" s="349"/>
      <c r="E10" s="349">
        <v>21703903</v>
      </c>
      <c r="F10" s="354"/>
      <c r="G10" s="789">
        <f t="shared" ref="G10" si="0">E10/$E$11</f>
        <v>2.9513803469309798E-2</v>
      </c>
      <c r="H10" s="1082"/>
    </row>
    <row r="11" spans="1:8" ht="15" customHeight="1" thickBot="1">
      <c r="A11" s="342"/>
      <c r="B11" s="342" t="s">
        <v>12</v>
      </c>
      <c r="C11" s="343">
        <v>724</v>
      </c>
      <c r="D11" s="344"/>
      <c r="E11" s="345">
        <v>735381430</v>
      </c>
      <c r="F11" s="346"/>
      <c r="G11" s="801"/>
    </row>
    <row r="12" spans="1:8" s="1082" customFormat="1" ht="15" customHeight="1">
      <c r="A12" s="1096"/>
      <c r="B12" s="1096"/>
      <c r="C12" s="1122"/>
      <c r="D12" s="1123"/>
      <c r="E12" s="1124"/>
      <c r="F12" s="1125"/>
      <c r="G12" s="1126"/>
    </row>
    <row r="13" spans="1:8" s="1082" customFormat="1" ht="15" customHeight="1">
      <c r="A13" s="1096"/>
      <c r="B13" s="1096"/>
      <c r="C13" s="1122"/>
      <c r="D13" s="1123"/>
      <c r="E13" s="1124"/>
      <c r="F13" s="1125"/>
      <c r="G13" s="1126"/>
    </row>
    <row r="14" spans="1:8" s="1082" customFormat="1" ht="15" customHeight="1">
      <c r="A14" s="1095" t="s">
        <v>618</v>
      </c>
      <c r="B14" s="1096"/>
      <c r="C14" s="1122"/>
      <c r="D14" s="1123"/>
      <c r="E14" s="1124"/>
      <c r="F14" s="1125"/>
      <c r="G14" s="1126"/>
    </row>
    <row r="15" spans="1:8" s="1082" customFormat="1" ht="15" customHeight="1">
      <c r="A15" s="1096"/>
      <c r="B15" s="1096"/>
      <c r="C15" s="1122"/>
      <c r="D15" s="1123"/>
      <c r="E15" s="1124"/>
      <c r="F15" s="1125"/>
      <c r="G15" s="1126"/>
    </row>
    <row r="16" spans="1:8" s="1082" customFormat="1" ht="15" customHeight="1">
      <c r="A16" s="1096"/>
      <c r="B16" s="1096"/>
      <c r="C16" s="1122"/>
      <c r="D16" s="1123"/>
      <c r="E16" s="1124"/>
      <c r="F16" s="1125"/>
      <c r="G16" s="1126"/>
    </row>
    <row r="17" spans="1:7" s="1082" customFormat="1" ht="15" customHeight="1">
      <c r="A17" s="1096"/>
      <c r="B17" s="1096"/>
      <c r="C17" s="1122"/>
      <c r="D17" s="1123"/>
      <c r="E17" s="1124"/>
      <c r="F17" s="1125"/>
      <c r="G17" s="1126"/>
    </row>
    <row r="18" spans="1:7" s="1082" customFormat="1" ht="15" customHeight="1">
      <c r="A18" s="1096"/>
      <c r="B18" s="1096"/>
      <c r="C18" s="1122"/>
      <c r="D18" s="1123"/>
      <c r="E18" s="1124"/>
      <c r="F18" s="1125"/>
      <c r="G18" s="1126"/>
    </row>
    <row r="19" spans="1:7" s="1082" customFormat="1" ht="15" customHeight="1">
      <c r="A19" s="1096"/>
      <c r="B19" s="1096"/>
      <c r="C19" s="1122"/>
      <c r="D19" s="1123"/>
      <c r="E19" s="1124"/>
      <c r="F19" s="1125"/>
      <c r="G19" s="1126"/>
    </row>
    <row r="20" spans="1:7" s="1082" customFormat="1" ht="15" customHeight="1">
      <c r="A20" s="1096"/>
      <c r="B20" s="1096"/>
      <c r="C20" s="1122"/>
      <c r="D20" s="1123"/>
      <c r="E20" s="1124"/>
      <c r="F20" s="1125"/>
      <c r="G20" s="1126"/>
    </row>
    <row r="21" spans="1:7" s="1082" customFormat="1" ht="15" customHeight="1">
      <c r="A21" s="1096"/>
      <c r="B21" s="1096"/>
      <c r="C21" s="1122"/>
      <c r="D21" s="1123"/>
      <c r="E21" s="1124"/>
      <c r="F21" s="1125"/>
      <c r="G21" s="1126"/>
    </row>
    <row r="22" spans="1:7" s="1082" customFormat="1" ht="15" customHeight="1">
      <c r="A22" s="1096"/>
      <c r="B22" s="1096"/>
      <c r="C22" s="1122"/>
      <c r="D22" s="1123"/>
      <c r="E22" s="1124"/>
      <c r="F22" s="1125"/>
      <c r="G22" s="1126"/>
    </row>
    <row r="23" spans="1:7" s="1082" customFormat="1" ht="15" customHeight="1">
      <c r="A23" s="1096"/>
      <c r="B23" s="1096"/>
      <c r="C23" s="1122"/>
      <c r="D23" s="1123"/>
      <c r="E23" s="1124"/>
      <c r="F23" s="1125"/>
      <c r="G23" s="1126"/>
    </row>
    <row r="24" spans="1:7" s="1082" customFormat="1" ht="15" customHeight="1">
      <c r="A24" s="1096"/>
      <c r="B24" s="1096"/>
      <c r="C24" s="1122"/>
      <c r="D24" s="1123"/>
      <c r="E24" s="1124"/>
      <c r="F24" s="1125"/>
      <c r="G24" s="1126"/>
    </row>
    <row r="25" spans="1:7" s="1082" customFormat="1" ht="15" customHeight="1">
      <c r="A25" s="1096"/>
      <c r="B25" s="1096"/>
      <c r="C25" s="1122"/>
      <c r="D25" s="1123"/>
      <c r="E25" s="1124"/>
      <c r="F25" s="1125"/>
      <c r="G25" s="1126"/>
    </row>
    <row r="26" spans="1:7" s="1082" customFormat="1" ht="15" customHeight="1">
      <c r="A26" s="1096"/>
      <c r="B26" s="1096"/>
      <c r="C26" s="1122"/>
      <c r="D26" s="1123"/>
      <c r="E26" s="1124"/>
      <c r="F26" s="1125"/>
      <c r="G26" s="1126"/>
    </row>
    <row r="27" spans="1:7" ht="15.6">
      <c r="A27" s="9"/>
      <c r="B27" s="9"/>
      <c r="C27" s="9"/>
      <c r="D27" s="9"/>
      <c r="E27" s="9"/>
      <c r="F27" s="9"/>
      <c r="G27" s="9"/>
    </row>
    <row r="30" spans="1:7" s="1082" customFormat="1"/>
    <row r="31" spans="1:7" s="1082" customFormat="1"/>
    <row r="32" spans="1:7" s="1082" customFormat="1"/>
    <row r="33" spans="1:9" s="1082" customFormat="1"/>
    <row r="34" spans="1:9" s="1082" customFormat="1" ht="15.6">
      <c r="A34" s="1095" t="s">
        <v>619</v>
      </c>
    </row>
    <row r="35" spans="1:9" s="1082" customFormat="1"/>
    <row r="36" spans="1:9" s="1082" customFormat="1"/>
    <row r="38" spans="1:9">
      <c r="I38" s="10"/>
    </row>
    <row r="39" spans="1:9">
      <c r="D39" s="10"/>
      <c r="I39" s="10"/>
    </row>
    <row r="40" spans="1:9">
      <c r="D40" s="10"/>
      <c r="I40" s="10"/>
    </row>
    <row r="41" spans="1:9">
      <c r="D41" s="10"/>
      <c r="I41" s="10"/>
    </row>
    <row r="42" spans="1:9">
      <c r="D42" s="10"/>
    </row>
    <row r="43" spans="1:9">
      <c r="D43" s="10"/>
    </row>
    <row r="44" spans="1:9">
      <c r="D44" s="10"/>
    </row>
  </sheetData>
  <phoneticPr fontId="14" type="noConversion"/>
  <pageMargins left="0.75" right="0.65" top="0.7" bottom="1.1000000000000001" header="0.5" footer="0.5"/>
  <pageSetup paperSize="256"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2"/>
  <dimension ref="A1:P28"/>
  <sheetViews>
    <sheetView showGridLines="0" defaultGridColor="0" colorId="22" workbookViewId="0"/>
  </sheetViews>
  <sheetFormatPr defaultColWidth="9.81640625" defaultRowHeight="15"/>
  <cols>
    <col min="2" max="2" width="18.08984375" customWidth="1"/>
    <col min="3" max="4" width="8.81640625" customWidth="1"/>
    <col min="5" max="5" width="1.6328125" customWidth="1"/>
    <col min="6" max="6" width="8.81640625" customWidth="1"/>
    <col min="7" max="7" width="8.90625" customWidth="1"/>
    <col min="8" max="8" width="1.6328125" customWidth="1"/>
    <col min="9" max="10" width="8.81640625" customWidth="1"/>
    <col min="11" max="11" width="1.54296875" customWidth="1"/>
    <col min="12" max="13" width="8.81640625" customWidth="1"/>
    <col min="16" max="16" width="10" bestFit="1" customWidth="1"/>
  </cols>
  <sheetData>
    <row r="1" spans="1:16" s="749" customFormat="1" ht="15" customHeight="1">
      <c r="A1" s="1057" t="s">
        <v>514</v>
      </c>
      <c r="B1" s="741"/>
      <c r="C1" s="741"/>
      <c r="D1" s="741"/>
      <c r="E1" s="748"/>
      <c r="F1" s="748"/>
      <c r="G1" s="748"/>
      <c r="H1" s="748"/>
      <c r="I1" s="748"/>
      <c r="J1" s="748"/>
      <c r="K1" s="748"/>
      <c r="L1" s="741"/>
      <c r="M1" s="741"/>
    </row>
    <row r="2" spans="1:16" ht="15" customHeight="1">
      <c r="A2" s="153"/>
      <c r="B2" s="153"/>
      <c r="C2" s="1208" t="s">
        <v>287</v>
      </c>
      <c r="D2" s="1208"/>
      <c r="E2" s="358"/>
      <c r="F2" s="1208" t="s">
        <v>489</v>
      </c>
      <c r="G2" s="1208"/>
      <c r="H2" s="358"/>
      <c r="I2" s="1208" t="s">
        <v>488</v>
      </c>
      <c r="J2" s="1208"/>
      <c r="K2" s="358"/>
      <c r="L2" s="1208" t="s">
        <v>288</v>
      </c>
      <c r="M2" s="1208"/>
    </row>
    <row r="3" spans="1:16" ht="15" customHeight="1">
      <c r="A3" s="153"/>
      <c r="B3" s="153"/>
      <c r="C3" s="192" t="s">
        <v>0</v>
      </c>
      <c r="D3" s="192"/>
      <c r="E3" s="192"/>
      <c r="F3" s="192" t="s">
        <v>0</v>
      </c>
      <c r="G3" s="192"/>
      <c r="H3" s="192"/>
      <c r="I3" s="192" t="s">
        <v>0</v>
      </c>
      <c r="J3" s="192"/>
      <c r="K3" s="192"/>
      <c r="L3" s="192" t="s">
        <v>0</v>
      </c>
      <c r="M3" s="192"/>
    </row>
    <row r="4" spans="1:16" ht="15" customHeight="1">
      <c r="A4" s="306" t="s">
        <v>18</v>
      </c>
      <c r="B4" s="306" t="s">
        <v>283</v>
      </c>
      <c r="C4" s="363" t="s">
        <v>2</v>
      </c>
      <c r="D4" s="363" t="s">
        <v>3</v>
      </c>
      <c r="E4" s="363"/>
      <c r="F4" s="363" t="s">
        <v>2</v>
      </c>
      <c r="G4" s="363" t="s">
        <v>3</v>
      </c>
      <c r="H4" s="363"/>
      <c r="I4" s="363" t="s">
        <v>2</v>
      </c>
      <c r="J4" s="363" t="s">
        <v>3</v>
      </c>
      <c r="K4" s="363"/>
      <c r="L4" s="363" t="s">
        <v>2</v>
      </c>
      <c r="M4" s="363" t="s">
        <v>3</v>
      </c>
    </row>
    <row r="5" spans="1:16" s="33" customFormat="1" ht="15" customHeight="1">
      <c r="A5" s="347">
        <v>2008</v>
      </c>
      <c r="B5" s="300" t="s">
        <v>284</v>
      </c>
      <c r="C5" s="349">
        <v>216</v>
      </c>
      <c r="D5" s="350">
        <v>273312296</v>
      </c>
      <c r="E5" s="359"/>
      <c r="F5" s="349">
        <v>12</v>
      </c>
      <c r="G5" s="350">
        <v>2761206</v>
      </c>
      <c r="H5" s="359"/>
      <c r="I5" s="349">
        <v>132</v>
      </c>
      <c r="J5" s="350">
        <v>201384029</v>
      </c>
      <c r="K5" s="349"/>
      <c r="L5" s="349">
        <v>111</v>
      </c>
      <c r="M5" s="360">
        <v>59500</v>
      </c>
      <c r="N5" s="1129"/>
      <c r="O5" s="1129"/>
    </row>
    <row r="6" spans="1:16" ht="15" customHeight="1">
      <c r="A6" s="300"/>
      <c r="B6" s="300" t="s">
        <v>285</v>
      </c>
      <c r="C6" s="349">
        <v>44</v>
      </c>
      <c r="D6" s="349">
        <v>140667667</v>
      </c>
      <c r="E6" s="349"/>
      <c r="F6" s="349">
        <v>0</v>
      </c>
      <c r="G6" s="349">
        <v>0</v>
      </c>
      <c r="H6" s="349"/>
      <c r="I6" s="349">
        <v>91</v>
      </c>
      <c r="J6" s="349">
        <v>86976362</v>
      </c>
      <c r="K6" s="349"/>
      <c r="L6" s="349">
        <v>33</v>
      </c>
      <c r="M6" s="349">
        <v>8250</v>
      </c>
      <c r="N6" s="1129"/>
      <c r="O6" s="1129"/>
    </row>
    <row r="7" spans="1:16" ht="15" customHeight="1">
      <c r="A7" s="300"/>
      <c r="B7" s="300" t="s">
        <v>286</v>
      </c>
      <c r="C7" s="349">
        <v>46</v>
      </c>
      <c r="D7" s="349">
        <v>14348494</v>
      </c>
      <c r="E7" s="354"/>
      <c r="F7" s="349">
        <v>6</v>
      </c>
      <c r="G7" s="349">
        <v>3495294</v>
      </c>
      <c r="H7" s="354"/>
      <c r="I7" s="349">
        <v>18</v>
      </c>
      <c r="J7" s="349">
        <v>2175523</v>
      </c>
      <c r="K7" s="349"/>
      <c r="L7" s="349">
        <v>17</v>
      </c>
      <c r="M7" s="349">
        <v>7750</v>
      </c>
      <c r="N7" s="1129"/>
      <c r="O7" s="1129"/>
    </row>
    <row r="8" spans="1:16" ht="15" customHeight="1">
      <c r="A8" s="300"/>
      <c r="B8" s="355" t="s">
        <v>12</v>
      </c>
      <c r="C8" s="361">
        <v>306</v>
      </c>
      <c r="D8" s="362">
        <v>428328457</v>
      </c>
      <c r="E8" s="361"/>
      <c r="F8" s="361">
        <v>18</v>
      </c>
      <c r="G8" s="362">
        <v>6256500</v>
      </c>
      <c r="H8" s="361"/>
      <c r="I8" s="361">
        <v>241</v>
      </c>
      <c r="J8" s="362">
        <v>290535914</v>
      </c>
      <c r="K8" s="361"/>
      <c r="L8" s="361">
        <v>161</v>
      </c>
      <c r="M8" s="362">
        <v>75500</v>
      </c>
      <c r="N8" s="1129"/>
      <c r="O8" s="1129"/>
    </row>
    <row r="9" spans="1:16" ht="15" customHeight="1">
      <c r="A9" s="347">
        <v>2009</v>
      </c>
      <c r="B9" s="300" t="s">
        <v>284</v>
      </c>
      <c r="C9" s="349">
        <v>183</v>
      </c>
      <c r="D9" s="350">
        <v>291626694</v>
      </c>
      <c r="E9" s="359"/>
      <c r="F9" s="349">
        <v>11</v>
      </c>
      <c r="G9" s="350">
        <v>2787106</v>
      </c>
      <c r="H9" s="359"/>
      <c r="I9" s="349">
        <v>164</v>
      </c>
      <c r="J9" s="350">
        <v>124943046</v>
      </c>
      <c r="K9" s="349"/>
      <c r="L9" s="349">
        <v>114</v>
      </c>
      <c r="M9" s="360">
        <v>89250</v>
      </c>
      <c r="N9" s="1129"/>
      <c r="O9" s="1129"/>
    </row>
    <row r="10" spans="1:16" ht="15" customHeight="1">
      <c r="A10" s="300"/>
      <c r="B10" s="300" t="s">
        <v>285</v>
      </c>
      <c r="C10" s="349">
        <v>49</v>
      </c>
      <c r="D10" s="349">
        <v>213747016</v>
      </c>
      <c r="E10" s="349"/>
      <c r="F10" s="349">
        <v>1</v>
      </c>
      <c r="G10" s="349">
        <v>1522</v>
      </c>
      <c r="H10" s="349"/>
      <c r="I10" s="349">
        <v>85</v>
      </c>
      <c r="J10" s="349">
        <v>80475393</v>
      </c>
      <c r="K10" s="349"/>
      <c r="L10" s="349">
        <v>30</v>
      </c>
      <c r="M10" s="349">
        <v>7500</v>
      </c>
      <c r="N10" s="1129"/>
      <c r="O10" s="1129"/>
    </row>
    <row r="11" spans="1:16" ht="15" customHeight="1">
      <c r="A11" s="300"/>
      <c r="B11" s="300" t="s">
        <v>286</v>
      </c>
      <c r="C11" s="349">
        <v>39</v>
      </c>
      <c r="D11" s="349">
        <v>18008127</v>
      </c>
      <c r="E11" s="354"/>
      <c r="F11" s="349">
        <v>4</v>
      </c>
      <c r="G11" s="349">
        <v>1026202</v>
      </c>
      <c r="H11" s="354"/>
      <c r="I11" s="349">
        <v>24</v>
      </c>
      <c r="J11" s="349">
        <v>2660074</v>
      </c>
      <c r="K11" s="349"/>
      <c r="L11" s="349">
        <v>20</v>
      </c>
      <c r="M11" s="349">
        <v>9500</v>
      </c>
      <c r="N11" s="1129"/>
      <c r="O11" s="1129"/>
    </row>
    <row r="12" spans="1:16" s="15" customFormat="1" ht="15" customHeight="1">
      <c r="A12" s="355"/>
      <c r="B12" s="355" t="s">
        <v>12</v>
      </c>
      <c r="C12" s="361">
        <v>271</v>
      </c>
      <c r="D12" s="362">
        <v>523381837</v>
      </c>
      <c r="E12" s="361"/>
      <c r="F12" s="361">
        <v>16</v>
      </c>
      <c r="G12" s="362">
        <v>3814830</v>
      </c>
      <c r="H12" s="361"/>
      <c r="I12" s="361">
        <v>273</v>
      </c>
      <c r="J12" s="362">
        <v>208078513</v>
      </c>
      <c r="K12" s="361"/>
      <c r="L12" s="361">
        <v>164</v>
      </c>
      <c r="M12" s="362">
        <v>106250</v>
      </c>
      <c r="N12" s="1129"/>
      <c r="O12" s="1129"/>
    </row>
    <row r="13" spans="1:16">
      <c r="A13" s="20"/>
      <c r="B13" s="20"/>
      <c r="C13" s="20"/>
      <c r="D13" s="20"/>
      <c r="E13" s="20"/>
      <c r="F13" s="20"/>
      <c r="G13" s="20"/>
      <c r="H13" s="20"/>
      <c r="I13" s="20"/>
      <c r="J13" s="20"/>
      <c r="K13" s="20"/>
      <c r="L13" s="20"/>
      <c r="M13" s="20"/>
    </row>
    <row r="14" spans="1:16" ht="15.6">
      <c r="A14" s="1100" t="s">
        <v>514</v>
      </c>
      <c r="C14" s="10"/>
      <c r="D14" s="10"/>
      <c r="J14" s="10"/>
      <c r="L14" s="1128"/>
      <c r="M14" s="1128"/>
      <c r="N14" s="1128"/>
      <c r="O14" s="1128"/>
      <c r="P14" s="1130"/>
    </row>
    <row r="15" spans="1:16">
      <c r="L15" s="1128"/>
      <c r="M15" s="1128"/>
      <c r="N15" s="1128"/>
      <c r="O15" s="1128"/>
      <c r="P15" s="1130"/>
    </row>
    <row r="16" spans="1:16">
      <c r="L16" s="1131"/>
      <c r="M16" s="1131"/>
      <c r="N16" s="1128"/>
      <c r="O16" s="1128"/>
      <c r="P16" s="1130"/>
    </row>
    <row r="17" spans="3:16">
      <c r="L17" s="1131"/>
      <c r="M17" s="1131"/>
      <c r="N17" s="1128"/>
      <c r="O17" s="1128"/>
      <c r="P17" s="1130"/>
    </row>
    <row r="18" spans="3:16">
      <c r="C18" s="10"/>
      <c r="E18" s="10"/>
      <c r="F18" s="10"/>
      <c r="L18" s="1131"/>
      <c r="M18" s="1131"/>
      <c r="N18" s="1128"/>
      <c r="O18" s="1128"/>
      <c r="P18" s="1130"/>
    </row>
    <row r="19" spans="3:16">
      <c r="C19" s="10"/>
      <c r="E19" s="10"/>
      <c r="F19" s="10"/>
      <c r="L19" s="1131"/>
      <c r="M19" s="1131"/>
      <c r="N19" s="1128"/>
      <c r="O19" s="1128"/>
      <c r="P19" s="1130"/>
    </row>
    <row r="20" spans="3:16">
      <c r="C20" s="10"/>
      <c r="E20" s="10"/>
      <c r="F20" s="10"/>
      <c r="L20" s="1128"/>
      <c r="M20" s="1128"/>
      <c r="N20" s="1128"/>
      <c r="O20" s="1128"/>
      <c r="P20" s="1130"/>
    </row>
    <row r="21" spans="3:16">
      <c r="C21" s="10"/>
      <c r="E21" s="10"/>
      <c r="F21" s="10"/>
      <c r="L21" s="1128"/>
      <c r="M21" s="1128"/>
      <c r="N21" s="1128"/>
      <c r="O21" s="1128"/>
      <c r="P21" s="1130"/>
    </row>
    <row r="22" spans="3:16">
      <c r="F22" s="10"/>
      <c r="P22" s="305"/>
    </row>
    <row r="23" spans="3:16">
      <c r="F23" s="10"/>
    </row>
    <row r="24" spans="3:16">
      <c r="F24" s="10"/>
    </row>
    <row r="25" spans="3:16">
      <c r="C25" s="10"/>
    </row>
    <row r="26" spans="3:16">
      <c r="C26" s="10"/>
      <c r="D26" s="10"/>
    </row>
    <row r="27" spans="3:16">
      <c r="C27" s="10"/>
      <c r="D27" s="10"/>
    </row>
    <row r="28" spans="3:16">
      <c r="D28" s="305"/>
    </row>
  </sheetData>
  <mergeCells count="4">
    <mergeCell ref="C2:D2"/>
    <mergeCell ref="L2:M2"/>
    <mergeCell ref="F2:G2"/>
    <mergeCell ref="I2:J2"/>
  </mergeCells>
  <phoneticPr fontId="14" type="noConversion"/>
  <pageMargins left="0.75" right="0.65" top="0.7" bottom="1.1000000000000001" header="0.5" footer="0.5"/>
  <pageSetup paperSize="25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fitToPage="1"/>
  </sheetPr>
  <dimension ref="A1:F13"/>
  <sheetViews>
    <sheetView showGridLines="0" defaultGridColor="0" colorId="22" workbookViewId="0">
      <selection sqref="A1:C1"/>
    </sheetView>
  </sheetViews>
  <sheetFormatPr defaultColWidth="9.81640625" defaultRowHeight="12.75" customHeight="1"/>
  <cols>
    <col min="1" max="1" width="29" customWidth="1"/>
    <col min="2" max="3" width="10.81640625" customWidth="1"/>
    <col min="5" max="5" width="11" bestFit="1" customWidth="1"/>
    <col min="6" max="6" width="16" bestFit="1" customWidth="1"/>
  </cols>
  <sheetData>
    <row r="1" spans="1:6" s="760" customFormat="1" ht="15" customHeight="1">
      <c r="A1" s="1169" t="s">
        <v>517</v>
      </c>
      <c r="B1" s="1169"/>
      <c r="C1" s="1169"/>
    </row>
    <row r="2" spans="1:6" s="706" customFormat="1" ht="14.25" customHeight="1">
      <c r="A2" s="721"/>
      <c r="B2" s="1172" t="s">
        <v>473</v>
      </c>
      <c r="C2" s="1172"/>
    </row>
    <row r="3" spans="1:6" s="706" customFormat="1" ht="14.25" customHeight="1">
      <c r="A3" s="708"/>
      <c r="B3" s="708">
        <v>2008</v>
      </c>
      <c r="C3" s="708">
        <v>2009</v>
      </c>
    </row>
    <row r="4" spans="1:6" s="706" customFormat="1" ht="14.25" customHeight="1">
      <c r="A4" s="709" t="s">
        <v>10</v>
      </c>
      <c r="B4" s="667"/>
      <c r="C4" s="667"/>
    </row>
    <row r="5" spans="1:6" s="706" customFormat="1" ht="14.25" customHeight="1">
      <c r="A5" s="710" t="s">
        <v>19</v>
      </c>
      <c r="B5" s="711">
        <f>'3'!C9</f>
        <v>254942</v>
      </c>
      <c r="C5" s="925">
        <f>'3'!D9</f>
        <v>262077</v>
      </c>
      <c r="F5" s="717"/>
    </row>
    <row r="6" spans="1:6" s="706" customFormat="1" ht="14.25" customHeight="1">
      <c r="A6" s="710" t="s">
        <v>20</v>
      </c>
      <c r="B6" s="711">
        <f>'3'!C10</f>
        <v>383183</v>
      </c>
      <c r="C6" s="925">
        <f>'3'!D10</f>
        <v>389330</v>
      </c>
      <c r="F6" s="717"/>
    </row>
    <row r="7" spans="1:6" s="706" customFormat="1" ht="14.25" customHeight="1">
      <c r="A7" s="708" t="s">
        <v>21</v>
      </c>
      <c r="B7" s="712">
        <f>SUM(B5:B6)</f>
        <v>638125</v>
      </c>
      <c r="C7" s="926">
        <f>SUM(C5:C6)</f>
        <v>651407</v>
      </c>
      <c r="D7" s="707"/>
      <c r="E7" s="717"/>
      <c r="F7" s="717"/>
    </row>
    <row r="8" spans="1:6" s="706" customFormat="1" ht="14.25" customHeight="1">
      <c r="A8" s="708"/>
      <c r="B8" s="712"/>
      <c r="C8" s="712"/>
      <c r="D8" s="707"/>
      <c r="E8" s="717"/>
      <c r="F8" s="717"/>
    </row>
    <row r="9" spans="1:6" s="706" customFormat="1" ht="14.25" customHeight="1">
      <c r="A9" s="709" t="s">
        <v>458</v>
      </c>
      <c r="B9" s="713"/>
      <c r="C9" s="713"/>
    </row>
    <row r="10" spans="1:6" s="706" customFormat="1" ht="14.25" customHeight="1">
      <c r="A10" s="710" t="s">
        <v>22</v>
      </c>
      <c r="B10" s="714">
        <f>'3'!H9/1000000</f>
        <v>2087.105384</v>
      </c>
      <c r="C10" s="927">
        <f>'3'!I9/1000000</f>
        <v>1784.2163439999999</v>
      </c>
      <c r="F10" s="717"/>
    </row>
    <row r="11" spans="1:6" s="706" customFormat="1" ht="14.25" customHeight="1">
      <c r="A11" s="710" t="s">
        <v>23</v>
      </c>
      <c r="B11" s="711">
        <f>'3'!H10/1000000</f>
        <v>109.52688436</v>
      </c>
      <c r="C11" s="925">
        <f>'3'!I10/1000000</f>
        <v>102.843451</v>
      </c>
    </row>
    <row r="12" spans="1:6" s="706" customFormat="1" ht="14.25" customHeight="1" thickBot="1">
      <c r="A12" s="715" t="s">
        <v>24</v>
      </c>
      <c r="B12" s="716">
        <f>SUM(B10:B11)</f>
        <v>2196.6322683600001</v>
      </c>
      <c r="C12" s="928">
        <f>SUM(C10:C11)</f>
        <v>1887.0597949999999</v>
      </c>
    </row>
    <row r="13" spans="1:6" ht="14.25" customHeight="1">
      <c r="B13" s="10"/>
      <c r="C13" s="212"/>
    </row>
  </sheetData>
  <mergeCells count="2">
    <mergeCell ref="B2:C2"/>
    <mergeCell ref="A1:C1"/>
  </mergeCells>
  <phoneticPr fontId="14" type="noConversion"/>
  <pageMargins left="0.75" right="0.65" top="0.7" bottom="1.100000000000000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dimension ref="A1:I50"/>
  <sheetViews>
    <sheetView showGridLines="0" defaultGridColor="0" colorId="22" workbookViewId="0"/>
  </sheetViews>
  <sheetFormatPr defaultColWidth="9.81640625" defaultRowHeight="15"/>
  <cols>
    <col min="1" max="1" width="6.36328125" customWidth="1"/>
    <col min="2" max="2" width="16" customWidth="1"/>
    <col min="3" max="3" width="8.81640625" customWidth="1"/>
    <col min="4" max="4" width="10.81640625" customWidth="1"/>
    <col min="5" max="5" width="8.81640625" customWidth="1"/>
    <col min="6" max="6" width="1.81640625" customWidth="1"/>
    <col min="7" max="7" width="8.81640625" customWidth="1"/>
    <col min="8" max="8" width="11.81640625" customWidth="1"/>
    <col min="9" max="9" width="9.453125" customWidth="1"/>
    <col min="10" max="10" width="8.81640625" customWidth="1"/>
  </cols>
  <sheetData>
    <row r="1" spans="1:9" s="719" customFormat="1" ht="15" customHeight="1">
      <c r="A1" s="1057" t="s">
        <v>561</v>
      </c>
      <c r="B1" s="741"/>
      <c r="C1" s="741"/>
      <c r="D1" s="741"/>
      <c r="E1" s="748"/>
      <c r="F1" s="748"/>
      <c r="G1" s="748"/>
      <c r="H1" s="739"/>
      <c r="I1" s="750"/>
    </row>
    <row r="2" spans="1:9" ht="15" customHeight="1">
      <c r="A2" s="241"/>
      <c r="B2" s="241"/>
      <c r="C2" s="372" t="s">
        <v>289</v>
      </c>
      <c r="D2" s="372"/>
      <c r="E2" s="372"/>
      <c r="F2" s="199"/>
      <c r="G2" s="372" t="s">
        <v>290</v>
      </c>
      <c r="H2" s="372"/>
      <c r="I2" s="372"/>
    </row>
    <row r="3" spans="1:9" ht="15" customHeight="1">
      <c r="A3" s="241"/>
      <c r="B3" s="241"/>
      <c r="C3" s="253" t="s">
        <v>0</v>
      </c>
      <c r="D3" s="1049"/>
      <c r="E3" s="1049"/>
      <c r="F3" s="253"/>
      <c r="G3" s="253" t="s">
        <v>0</v>
      </c>
      <c r="H3" s="433"/>
      <c r="I3" s="433"/>
    </row>
    <row r="4" spans="1:9" ht="15" customHeight="1">
      <c r="A4" s="241" t="s">
        <v>18</v>
      </c>
      <c r="B4" s="241" t="s">
        <v>283</v>
      </c>
      <c r="C4" s="253" t="s">
        <v>2</v>
      </c>
      <c r="D4" s="1049" t="s">
        <v>12</v>
      </c>
      <c r="E4" s="1049" t="s">
        <v>86</v>
      </c>
      <c r="F4" s="253"/>
      <c r="G4" s="253" t="s">
        <v>2</v>
      </c>
      <c r="H4" s="433" t="s">
        <v>12</v>
      </c>
      <c r="I4" s="433" t="s">
        <v>86</v>
      </c>
    </row>
    <row r="5" spans="1:9" ht="15" customHeight="1">
      <c r="A5" s="368">
        <v>2008</v>
      </c>
      <c r="B5" s="311" t="s">
        <v>284</v>
      </c>
      <c r="C5" s="308">
        <v>325</v>
      </c>
      <c r="D5" s="308">
        <v>4349439598</v>
      </c>
      <c r="E5" s="308">
        <f>D5/C5</f>
        <v>13382891.07076923</v>
      </c>
      <c r="F5" s="308"/>
      <c r="G5" s="308">
        <v>146</v>
      </c>
      <c r="H5" s="308">
        <v>-15583315136</v>
      </c>
      <c r="I5" s="308">
        <f>H5/G5</f>
        <v>-106735035.1780822</v>
      </c>
    </row>
    <row r="6" spans="1:9" ht="15" customHeight="1">
      <c r="A6" s="311"/>
      <c r="B6" s="311" t="s">
        <v>285</v>
      </c>
      <c r="C6" s="308">
        <v>87</v>
      </c>
      <c r="D6" s="308">
        <v>2095025220</v>
      </c>
      <c r="E6" s="308">
        <f t="shared" ref="E6:E8" si="0">D6/C6</f>
        <v>24080749.655172415</v>
      </c>
      <c r="F6" s="308"/>
      <c r="G6" s="308">
        <v>81</v>
      </c>
      <c r="H6" s="308">
        <v>-11807974482</v>
      </c>
      <c r="I6" s="308">
        <f t="shared" ref="I6:I8" si="1">H6/G6</f>
        <v>-145777462.74074075</v>
      </c>
    </row>
    <row r="7" spans="1:9" ht="15" customHeight="1">
      <c r="A7" s="311"/>
      <c r="B7" s="311" t="s">
        <v>286</v>
      </c>
      <c r="C7" s="308">
        <v>65</v>
      </c>
      <c r="D7" s="308">
        <v>270737127</v>
      </c>
      <c r="E7" s="308">
        <f t="shared" si="0"/>
        <v>4165186.5692307693</v>
      </c>
      <c r="F7" s="308"/>
      <c r="G7" s="308">
        <v>22</v>
      </c>
      <c r="H7" s="308">
        <v>-3347638000</v>
      </c>
      <c r="I7" s="308">
        <f t="shared" si="1"/>
        <v>-152165363.63636363</v>
      </c>
    </row>
    <row r="8" spans="1:9" ht="15" customHeight="1">
      <c r="A8" s="311"/>
      <c r="B8" s="369" t="s">
        <v>12</v>
      </c>
      <c r="C8" s="370">
        <v>477</v>
      </c>
      <c r="D8" s="371">
        <v>6715201945</v>
      </c>
      <c r="E8" s="370">
        <f t="shared" si="0"/>
        <v>14077991.498951782</v>
      </c>
      <c r="F8" s="370"/>
      <c r="G8" s="370">
        <v>249</v>
      </c>
      <c r="H8" s="371">
        <v>-30738927618</v>
      </c>
      <c r="I8" s="308">
        <f t="shared" si="1"/>
        <v>-123449508.50602409</v>
      </c>
    </row>
    <row r="9" spans="1:9" ht="15" customHeight="1">
      <c r="A9" s="368">
        <v>2009</v>
      </c>
      <c r="B9" s="311" t="s">
        <v>284</v>
      </c>
      <c r="C9" s="794">
        <v>299</v>
      </c>
      <c r="D9" s="794">
        <v>4419656361</v>
      </c>
      <c r="E9" s="794">
        <f>D9/C9</f>
        <v>14781459.401337793</v>
      </c>
      <c r="F9" s="794"/>
      <c r="G9" s="794">
        <v>173</v>
      </c>
      <c r="H9" s="794">
        <v>-7879844440</v>
      </c>
      <c r="I9" s="794">
        <f>H9/G9</f>
        <v>-45548233.757225432</v>
      </c>
    </row>
    <row r="10" spans="1:9" ht="15" customHeight="1">
      <c r="A10" s="311"/>
      <c r="B10" s="311" t="s">
        <v>285</v>
      </c>
      <c r="C10" s="308">
        <v>96</v>
      </c>
      <c r="D10" s="308">
        <v>3146937241</v>
      </c>
      <c r="E10" s="794">
        <f t="shared" ref="E10" si="2">D10/C10</f>
        <v>32780596.260416668</v>
      </c>
      <c r="F10" s="308"/>
      <c r="G10" s="308">
        <v>69</v>
      </c>
      <c r="H10" s="308">
        <v>-3198514157</v>
      </c>
      <c r="I10" s="794">
        <f t="shared" ref="I10" si="3">H10/G10</f>
        <v>-46355277.637681156</v>
      </c>
    </row>
    <row r="11" spans="1:9" ht="15" customHeight="1">
      <c r="A11" s="311"/>
      <c r="B11" s="311" t="s">
        <v>286</v>
      </c>
      <c r="C11" s="308">
        <v>64</v>
      </c>
      <c r="D11" s="308">
        <v>318266348</v>
      </c>
      <c r="E11" s="794">
        <f>D11/C11</f>
        <v>4972911.6875</v>
      </c>
      <c r="F11" s="308"/>
      <c r="G11" s="308">
        <v>23</v>
      </c>
      <c r="H11" s="308">
        <v>-170983511</v>
      </c>
      <c r="I11" s="794">
        <f>H11/G11</f>
        <v>-7434065.6956521738</v>
      </c>
    </row>
    <row r="12" spans="1:9" s="15" customFormat="1" ht="15" customHeight="1" thickBot="1">
      <c r="A12" s="367"/>
      <c r="B12" s="367" t="s">
        <v>12</v>
      </c>
      <c r="C12" s="307">
        <v>459</v>
      </c>
      <c r="D12" s="310">
        <v>7884859950</v>
      </c>
      <c r="E12" s="309">
        <f>D12/C12</f>
        <v>17178344.117647059</v>
      </c>
      <c r="F12" s="307"/>
      <c r="G12" s="307">
        <v>265</v>
      </c>
      <c r="H12" s="310">
        <v>-11249342108</v>
      </c>
      <c r="I12" s="310">
        <f>H12/G12</f>
        <v>-42450347.577358492</v>
      </c>
    </row>
    <row r="13" spans="1:9" s="1086" customFormat="1" ht="15" customHeight="1">
      <c r="A13" s="241"/>
      <c r="B13" s="241"/>
      <c r="C13" s="364"/>
      <c r="D13" s="365"/>
      <c r="E13" s="366"/>
      <c r="F13" s="364"/>
      <c r="G13" s="364"/>
      <c r="H13" s="365"/>
      <c r="I13" s="365"/>
    </row>
    <row r="14" spans="1:9" s="1086" customFormat="1" ht="15" customHeight="1">
      <c r="A14" s="241"/>
      <c r="B14" s="241"/>
      <c r="C14" s="364"/>
      <c r="D14" s="365"/>
      <c r="E14" s="366"/>
      <c r="F14" s="364"/>
      <c r="G14" s="364"/>
      <c r="H14" s="365"/>
      <c r="I14" s="365"/>
    </row>
    <row r="15" spans="1:9" s="15" customFormat="1" ht="15" customHeight="1">
      <c r="A15" s="241"/>
      <c r="B15" s="241"/>
      <c r="C15" s="364"/>
      <c r="D15" s="365"/>
      <c r="E15" s="366"/>
      <c r="F15" s="364"/>
      <c r="G15" s="364"/>
      <c r="H15" s="365"/>
      <c r="I15" s="365"/>
    </row>
    <row r="16" spans="1:9" s="15" customFormat="1" ht="12.75" customHeight="1">
      <c r="A16" s="1132"/>
      <c r="B16" s="241"/>
      <c r="C16" s="364"/>
      <c r="D16" s="365"/>
      <c r="E16" s="366"/>
      <c r="F16" s="364"/>
      <c r="G16" s="364"/>
      <c r="H16" s="365"/>
      <c r="I16" s="365"/>
    </row>
    <row r="17" spans="1:9" s="15" customFormat="1" ht="12.75" customHeight="1">
      <c r="A17" s="1100" t="s">
        <v>561</v>
      </c>
      <c r="F17" s="364"/>
      <c r="G17" s="364"/>
      <c r="H17" s="365"/>
      <c r="I17" s="365"/>
    </row>
    <row r="18" spans="1:9" s="15" customFormat="1" ht="12.75" customHeight="1">
      <c r="C18" s="447"/>
      <c r="E18" s="447"/>
      <c r="F18" s="364"/>
      <c r="G18" s="364"/>
      <c r="H18" s="365"/>
      <c r="I18" s="365"/>
    </row>
    <row r="19" spans="1:9" s="15" customFormat="1" ht="12.75" customHeight="1">
      <c r="C19" s="447"/>
      <c r="E19" s="447"/>
      <c r="F19" s="364"/>
      <c r="G19" s="364"/>
      <c r="H19" s="365"/>
      <c r="I19" s="365"/>
    </row>
    <row r="20" spans="1:9" s="15" customFormat="1" ht="12.75" customHeight="1">
      <c r="C20" s="447"/>
      <c r="E20" s="447"/>
      <c r="F20" s="364"/>
      <c r="G20" s="364"/>
      <c r="H20" s="365"/>
      <c r="I20" s="365"/>
    </row>
    <row r="21" spans="1:9" s="33" customFormat="1">
      <c r="B21" s="282"/>
      <c r="C21" s="282"/>
      <c r="D21" s="282"/>
      <c r="E21" s="282"/>
      <c r="G21" s="282"/>
    </row>
    <row r="22" spans="1:9" s="33" customFormat="1">
      <c r="C22" s="282"/>
    </row>
    <row r="23" spans="1:9" s="33" customFormat="1">
      <c r="B23" s="282"/>
      <c r="C23" s="282"/>
      <c r="D23" s="282"/>
      <c r="E23" s="282"/>
    </row>
    <row r="24" spans="1:9" s="33" customFormat="1">
      <c r="B24" s="282"/>
      <c r="C24" s="282"/>
      <c r="D24" s="282"/>
      <c r="E24" s="282"/>
    </row>
    <row r="25" spans="1:9" s="33" customFormat="1">
      <c r="B25" s="282"/>
      <c r="C25" s="282"/>
      <c r="D25" s="282"/>
      <c r="E25" s="282"/>
    </row>
    <row r="26" spans="1:9" s="33" customFormat="1">
      <c r="B26" s="282"/>
      <c r="C26" s="282"/>
      <c r="D26" s="282"/>
      <c r="E26" s="282"/>
    </row>
    <row r="27" spans="1:9" s="33" customFormat="1"/>
    <row r="28" spans="1:9" s="33" customFormat="1"/>
    <row r="29" spans="1:9" s="33" customFormat="1"/>
    <row r="30" spans="1:9" s="33" customFormat="1" ht="15.6">
      <c r="B30" s="159"/>
      <c r="C30" s="159"/>
      <c r="D30" s="159"/>
      <c r="E30" s="159"/>
    </row>
    <row r="31" spans="1:9" s="33" customFormat="1" ht="15.6">
      <c r="A31" s="154"/>
      <c r="B31" s="373"/>
      <c r="C31" s="341"/>
      <c r="D31" s="373"/>
      <c r="E31" s="341"/>
    </row>
    <row r="32" spans="1:9" s="33" customFormat="1" ht="15.6">
      <c r="A32" s="154"/>
      <c r="B32" s="340"/>
      <c r="C32" s="341"/>
      <c r="D32" s="373"/>
      <c r="E32" s="341"/>
    </row>
    <row r="33" spans="1:5" s="33" customFormat="1" ht="15.6">
      <c r="A33" s="154"/>
      <c r="B33" s="340"/>
      <c r="C33" s="341"/>
      <c r="D33" s="373"/>
      <c r="E33" s="341"/>
    </row>
    <row r="34" spans="1:5" s="33" customFormat="1" ht="15.6">
      <c r="A34" s="154"/>
      <c r="B34" s="340"/>
      <c r="C34" s="341"/>
      <c r="D34" s="373"/>
      <c r="E34" s="341"/>
    </row>
    <row r="35" spans="1:5" s="33" customFormat="1" ht="15.6">
      <c r="B35" s="1209"/>
      <c r="C35" s="1209"/>
      <c r="D35" s="1209"/>
      <c r="E35" s="1209"/>
    </row>
    <row r="36" spans="1:5" s="33" customFormat="1" ht="15.6">
      <c r="B36" s="159"/>
      <c r="C36" s="159"/>
      <c r="D36" s="159"/>
      <c r="E36" s="159"/>
    </row>
    <row r="37" spans="1:5" s="33" customFormat="1" ht="15.6">
      <c r="A37" s="154"/>
      <c r="B37" s="374"/>
      <c r="C37" s="374"/>
      <c r="D37" s="374"/>
      <c r="E37" s="374"/>
    </row>
    <row r="38" spans="1:5" s="33" customFormat="1" ht="15.6">
      <c r="A38" s="154"/>
      <c r="B38" s="374"/>
      <c r="C38" s="374"/>
      <c r="D38" s="374"/>
      <c r="E38" s="374"/>
    </row>
    <row r="39" spans="1:5" s="33" customFormat="1" ht="15.6">
      <c r="A39" s="154"/>
      <c r="B39" s="374"/>
      <c r="C39" s="374"/>
      <c r="D39" s="374"/>
      <c r="E39" s="374"/>
    </row>
    <row r="40" spans="1:5" s="33" customFormat="1"/>
    <row r="41" spans="1:5" s="33" customFormat="1"/>
    <row r="42" spans="1:5" s="33" customFormat="1"/>
    <row r="43" spans="1:5" s="33" customFormat="1"/>
    <row r="44" spans="1:5" s="33" customFormat="1"/>
    <row r="45" spans="1:5" s="33" customFormat="1"/>
    <row r="46" spans="1:5" s="33" customFormat="1"/>
    <row r="47" spans="1:5" s="33" customFormat="1"/>
    <row r="48" spans="1:5" s="33" customFormat="1"/>
    <row r="49" s="33" customFormat="1"/>
    <row r="50" s="33" customFormat="1"/>
  </sheetData>
  <mergeCells count="1">
    <mergeCell ref="B35:E35"/>
  </mergeCells>
  <phoneticPr fontId="14" type="noConversion"/>
  <pageMargins left="0.75" right="0.65" top="0.7" bottom="1.1000000000000001" header="0.5" footer="0.5"/>
  <pageSetup paperSize="256"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40"/>
  <sheetViews>
    <sheetView showGridLines="0" workbookViewId="0"/>
  </sheetViews>
  <sheetFormatPr defaultRowHeight="15" customHeight="1"/>
  <cols>
    <col min="1" max="1" width="26.54296875" style="12" customWidth="1"/>
    <col min="2" max="3" width="8.81640625" customWidth="1"/>
    <col min="4" max="4" width="2" customWidth="1"/>
    <col min="5" max="6" width="8.81640625" customWidth="1"/>
    <col min="7" max="7" width="1.81640625" customWidth="1"/>
    <col min="8" max="8" width="11.6328125" customWidth="1"/>
    <col min="9" max="9" width="10.1796875" customWidth="1"/>
    <col min="10" max="10" width="3.08984375" customWidth="1"/>
    <col min="11" max="12" width="9.36328125" bestFit="1" customWidth="1"/>
  </cols>
  <sheetData>
    <row r="1" spans="1:8" s="720" customFormat="1" ht="15" customHeight="1">
      <c r="A1" s="1057" t="s">
        <v>562</v>
      </c>
      <c r="B1" s="741"/>
      <c r="C1" s="741"/>
      <c r="D1" s="741"/>
      <c r="E1" s="741"/>
      <c r="F1" s="748"/>
      <c r="G1" s="738"/>
      <c r="H1" s="749"/>
    </row>
    <row r="2" spans="1:8" ht="15" customHeight="1">
      <c r="A2" s="375"/>
      <c r="B2" s="1210" t="s">
        <v>10</v>
      </c>
      <c r="C2" s="1210"/>
      <c r="D2" s="399"/>
      <c r="E2" s="1210" t="s">
        <v>358</v>
      </c>
      <c r="F2" s="1210"/>
      <c r="G2" s="648"/>
    </row>
    <row r="3" spans="1:8" ht="15" customHeight="1">
      <c r="A3" s="241" t="s">
        <v>291</v>
      </c>
      <c r="B3" s="241">
        <v>2008</v>
      </c>
      <c r="C3" s="241">
        <v>2009</v>
      </c>
      <c r="D3" s="241"/>
      <c r="E3" s="376">
        <v>2008</v>
      </c>
      <c r="F3" s="376">
        <v>2009</v>
      </c>
      <c r="G3" s="376"/>
      <c r="H3" s="574"/>
    </row>
    <row r="4" spans="1:8" ht="15" customHeight="1">
      <c r="A4" s="311" t="s">
        <v>491</v>
      </c>
      <c r="B4" s="377">
        <v>80</v>
      </c>
      <c r="C4" s="377">
        <v>80</v>
      </c>
      <c r="D4" s="377"/>
      <c r="E4" s="278">
        <v>19611058</v>
      </c>
      <c r="F4" s="278">
        <v>14488923</v>
      </c>
      <c r="G4" s="649"/>
      <c r="H4" s="574"/>
    </row>
    <row r="5" spans="1:8" ht="15" customHeight="1">
      <c r="A5" s="311" t="s">
        <v>492</v>
      </c>
      <c r="B5" s="377">
        <v>25</v>
      </c>
      <c r="C5" s="377">
        <v>23</v>
      </c>
      <c r="D5" s="377"/>
      <c r="E5" s="278">
        <v>7717667</v>
      </c>
      <c r="F5" s="278">
        <v>5714403</v>
      </c>
      <c r="G5" s="649"/>
      <c r="H5" s="574"/>
    </row>
    <row r="6" spans="1:8" ht="15" customHeight="1">
      <c r="A6" s="379" t="s">
        <v>493</v>
      </c>
      <c r="B6" s="377">
        <v>5</v>
      </c>
      <c r="C6" s="377">
        <v>4</v>
      </c>
      <c r="D6" s="377"/>
      <c r="E6" s="278">
        <v>11569324</v>
      </c>
      <c r="F6" s="278">
        <v>14857756</v>
      </c>
      <c r="G6" s="649"/>
      <c r="H6" s="574"/>
    </row>
    <row r="7" spans="1:8" ht="15" customHeight="1">
      <c r="A7" s="379" t="s">
        <v>494</v>
      </c>
      <c r="B7" s="377">
        <v>26</v>
      </c>
      <c r="C7" s="377">
        <v>20</v>
      </c>
      <c r="D7" s="377"/>
      <c r="E7" s="278">
        <v>274248</v>
      </c>
      <c r="F7" s="278">
        <v>754003</v>
      </c>
      <c r="G7" s="649"/>
      <c r="H7" s="574"/>
    </row>
    <row r="8" spans="1:8" ht="15" customHeight="1">
      <c r="A8" s="379" t="s">
        <v>495</v>
      </c>
      <c r="B8" s="377">
        <v>29</v>
      </c>
      <c r="C8" s="377">
        <v>23</v>
      </c>
      <c r="D8" s="377"/>
      <c r="E8" s="378">
        <v>4112580</v>
      </c>
      <c r="F8" s="378">
        <v>4563871</v>
      </c>
      <c r="G8" s="650"/>
      <c r="H8" s="574"/>
    </row>
    <row r="9" spans="1:8" ht="15" customHeight="1">
      <c r="A9" s="379" t="s">
        <v>496</v>
      </c>
      <c r="B9" s="377">
        <v>11</v>
      </c>
      <c r="C9" s="377">
        <v>10</v>
      </c>
      <c r="D9" s="377"/>
      <c r="E9" s="378">
        <v>5871446</v>
      </c>
      <c r="F9" s="378">
        <v>14217211</v>
      </c>
      <c r="G9" s="650"/>
      <c r="H9" s="574"/>
    </row>
    <row r="10" spans="1:8" s="15" customFormat="1" ht="15" customHeight="1">
      <c r="A10" s="653" t="s">
        <v>490</v>
      </c>
      <c r="B10" s="654">
        <v>176</v>
      </c>
      <c r="C10" s="654">
        <f>SUM(C4:C9)</f>
        <v>160</v>
      </c>
      <c r="D10" s="654"/>
      <c r="E10" s="655">
        <v>49156323</v>
      </c>
      <c r="F10" s="655">
        <f>SUM(F4:F9)</f>
        <v>54596167</v>
      </c>
      <c r="G10" s="651"/>
      <c r="H10" s="574"/>
    </row>
    <row r="11" spans="1:8" s="283" customFormat="1" ht="15" customHeight="1">
      <c r="A11" s="1155" t="s">
        <v>497</v>
      </c>
      <c r="B11" s="1156">
        <v>8</v>
      </c>
      <c r="C11" s="1156">
        <v>9</v>
      </c>
      <c r="D11" s="1157"/>
      <c r="E11" s="1158">
        <v>2845037</v>
      </c>
      <c r="F11" s="1158">
        <v>66339307</v>
      </c>
      <c r="G11" s="1159"/>
      <c r="H11" s="1160"/>
    </row>
    <row r="12" spans="1:8" s="15" customFormat="1" ht="15" customHeight="1">
      <c r="A12" s="656" t="s">
        <v>12</v>
      </c>
      <c r="B12" s="657">
        <f>B10+B11</f>
        <v>184</v>
      </c>
      <c r="C12" s="657">
        <f>C10+C11</f>
        <v>169</v>
      </c>
      <c r="D12" s="657"/>
      <c r="E12" s="658">
        <f>E10+E11</f>
        <v>52001360</v>
      </c>
      <c r="F12" s="658">
        <f>F10+F11</f>
        <v>120935474</v>
      </c>
      <c r="G12" s="651"/>
      <c r="H12" s="574"/>
    </row>
    <row r="13" spans="1:8" s="15" customFormat="1" ht="15" customHeight="1">
      <c r="A13" s="652"/>
      <c r="B13" s="376"/>
      <c r="C13" s="376"/>
      <c r="D13" s="376"/>
      <c r="E13" s="651"/>
      <c r="F13" s="651"/>
      <c r="G13" s="651"/>
      <c r="H13" s="574"/>
    </row>
    <row r="14" spans="1:8" s="15" customFormat="1" ht="15" customHeight="1">
      <c r="A14" s="651"/>
      <c r="B14" s="651"/>
      <c r="C14" s="574"/>
      <c r="E14" s="447"/>
    </row>
    <row r="15" spans="1:8" s="15" customFormat="1" ht="15" customHeight="1">
      <c r="A15" s="651"/>
      <c r="B15" s="651"/>
      <c r="C15" s="574"/>
    </row>
    <row r="16" spans="1:8" s="15" customFormat="1" ht="15" customHeight="1">
      <c r="A16" s="651"/>
      <c r="B16" s="651"/>
      <c r="C16" s="574"/>
    </row>
    <row r="17" spans="1:5" ht="15" customHeight="1">
      <c r="A17"/>
      <c r="D17" s="10"/>
      <c r="E17" s="10"/>
    </row>
    <row r="18" spans="1:5" ht="15" customHeight="1">
      <c r="A18"/>
    </row>
    <row r="19" spans="1:5" ht="15" customHeight="1">
      <c r="A19"/>
      <c r="C19" s="10"/>
      <c r="D19" s="10"/>
      <c r="E19" s="10"/>
    </row>
    <row r="20" spans="1:5" ht="15" customHeight="1">
      <c r="A20"/>
    </row>
    <row r="21" spans="1:5" ht="15" customHeight="1">
      <c r="A21"/>
      <c r="D21" s="10"/>
      <c r="E21" s="10"/>
    </row>
    <row r="22" spans="1:5" ht="15" customHeight="1">
      <c r="A22"/>
      <c r="C22" s="48"/>
      <c r="D22" s="48"/>
      <c r="E22" s="48"/>
    </row>
    <row r="23" spans="1:5" ht="15" customHeight="1">
      <c r="A23"/>
      <c r="C23" s="10"/>
      <c r="D23" s="10"/>
      <c r="E23" s="10"/>
    </row>
    <row r="24" spans="1:5" ht="15" customHeight="1">
      <c r="A24" s="1083"/>
    </row>
    <row r="25" spans="1:5" ht="15" customHeight="1">
      <c r="A25"/>
    </row>
    <row r="26" spans="1:5" ht="15" customHeight="1">
      <c r="A26"/>
    </row>
    <row r="27" spans="1:5" ht="15" customHeight="1">
      <c r="A27" s="1082"/>
    </row>
    <row r="28" spans="1:5" ht="15" customHeight="1">
      <c r="A28"/>
      <c r="B28" s="10"/>
      <c r="C28" s="10"/>
    </row>
    <row r="29" spans="1:5" ht="15" customHeight="1">
      <c r="A29"/>
      <c r="B29" s="10"/>
      <c r="C29" s="10"/>
    </row>
    <row r="30" spans="1:5" ht="15" customHeight="1">
      <c r="A30"/>
      <c r="B30" s="10"/>
      <c r="C30" s="10"/>
    </row>
    <row r="31" spans="1:5" ht="15" customHeight="1">
      <c r="A31"/>
      <c r="B31" s="10"/>
      <c r="C31" s="10"/>
    </row>
    <row r="32" spans="1:5" ht="15" customHeight="1">
      <c r="A32"/>
      <c r="B32" s="10"/>
      <c r="C32" s="10"/>
    </row>
    <row r="33" spans="1:3" ht="15" customHeight="1">
      <c r="A33"/>
      <c r="B33" s="10"/>
      <c r="C33" s="10"/>
    </row>
    <row r="34" spans="1:3" ht="15" customHeight="1">
      <c r="A34"/>
    </row>
    <row r="35" spans="1:3" ht="15" customHeight="1">
      <c r="A35"/>
    </row>
    <row r="36" spans="1:3" ht="15" customHeight="1">
      <c r="A36"/>
      <c r="B36" s="10"/>
      <c r="C36" s="10"/>
    </row>
    <row r="37" spans="1:3" ht="15" customHeight="1">
      <c r="A37"/>
      <c r="B37" s="10"/>
      <c r="C37" s="10"/>
    </row>
    <row r="38" spans="1:3" ht="15" customHeight="1">
      <c r="A38"/>
      <c r="C38" s="10"/>
    </row>
    <row r="39" spans="1:3" ht="15" customHeight="1">
      <c r="A39"/>
    </row>
    <row r="40" spans="1:3" ht="15" customHeight="1">
      <c r="A40"/>
    </row>
  </sheetData>
  <mergeCells count="2">
    <mergeCell ref="E2:F2"/>
    <mergeCell ref="B2:C2"/>
  </mergeCells>
  <phoneticPr fontId="14" type="noConversion"/>
  <pageMargins left="0.75" right="0.75" top="1" bottom="1" header="0.5" footer="0.5"/>
  <pageSetup orientation="portrait" r:id="rId1"/>
  <headerFooter alignWithMargins="0"/>
  <ignoredErrors>
    <ignoredError sqref="C10:F10"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7"/>
  <dimension ref="A1:J51"/>
  <sheetViews>
    <sheetView showGridLines="0" defaultGridColor="0" colorId="22" workbookViewId="0"/>
  </sheetViews>
  <sheetFormatPr defaultColWidth="9.81640625" defaultRowHeight="13.8"/>
  <cols>
    <col min="1" max="1" width="29.1796875" style="9" customWidth="1"/>
    <col min="2" max="2" width="12.81640625" style="9" customWidth="1"/>
    <col min="3" max="3" width="11.81640625" style="9" customWidth="1"/>
    <col min="4" max="4" width="9.81640625" style="9" customWidth="1"/>
    <col min="5" max="5" width="11.81640625" style="385" customWidth="1"/>
    <col min="6" max="16384" width="9.81640625" style="9"/>
  </cols>
  <sheetData>
    <row r="1" spans="1:10" s="736" customFormat="1" ht="15" customHeight="1">
      <c r="A1" s="1057" t="s">
        <v>563</v>
      </c>
      <c r="B1" s="741"/>
      <c r="C1" s="741"/>
      <c r="D1" s="741"/>
      <c r="E1" s="748"/>
      <c r="F1" s="9"/>
      <c r="G1" s="9"/>
    </row>
    <row r="2" spans="1:10" s="91" customFormat="1" ht="15" customHeight="1">
      <c r="A2" s="380" t="s">
        <v>213</v>
      </c>
      <c r="B2" s="380"/>
      <c r="C2" s="380"/>
      <c r="D2" s="381" t="s">
        <v>75</v>
      </c>
      <c r="E2" s="382" t="s">
        <v>76</v>
      </c>
    </row>
    <row r="3" spans="1:10" s="91" customFormat="1" ht="15" customHeight="1">
      <c r="A3" s="311" t="s">
        <v>292</v>
      </c>
      <c r="B3" s="311"/>
      <c r="C3" s="311"/>
      <c r="D3" s="378">
        <v>684</v>
      </c>
      <c r="E3" s="386">
        <v>-16969974929</v>
      </c>
      <c r="F3" s="113"/>
      <c r="G3" s="113"/>
      <c r="H3" s="113"/>
      <c r="I3" s="113"/>
      <c r="J3" s="113"/>
    </row>
    <row r="4" spans="1:10" s="91" customFormat="1" ht="15" customHeight="1">
      <c r="A4" s="311" t="s">
        <v>293</v>
      </c>
      <c r="B4" s="311"/>
      <c r="C4" s="311"/>
      <c r="D4" s="378">
        <v>61</v>
      </c>
      <c r="E4" s="383">
        <v>2199588033</v>
      </c>
      <c r="F4" s="113"/>
      <c r="G4" s="113"/>
      <c r="H4" s="113"/>
      <c r="I4" s="113"/>
    </row>
    <row r="5" spans="1:10" s="91" customFormat="1" ht="15" customHeight="1">
      <c r="A5" s="311" t="s">
        <v>294</v>
      </c>
      <c r="B5" s="311"/>
      <c r="C5" s="311"/>
      <c r="D5" s="378">
        <v>14</v>
      </c>
      <c r="E5" s="383">
        <v>865453005</v>
      </c>
      <c r="F5" s="113"/>
      <c r="G5" s="113"/>
      <c r="H5" s="113"/>
      <c r="I5" s="113"/>
    </row>
    <row r="6" spans="1:10" s="91" customFormat="1" ht="15" customHeight="1">
      <c r="A6" s="311" t="s">
        <v>295</v>
      </c>
      <c r="B6" s="311"/>
      <c r="C6" s="311"/>
      <c r="D6" s="378">
        <v>146</v>
      </c>
      <c r="E6" s="383">
        <v>3280835379</v>
      </c>
      <c r="F6" s="113"/>
      <c r="G6" s="113"/>
      <c r="H6" s="113"/>
      <c r="I6" s="113"/>
    </row>
    <row r="7" spans="1:10" s="91" customFormat="1" ht="15" customHeight="1">
      <c r="A7" s="311" t="s">
        <v>296</v>
      </c>
      <c r="B7" s="311"/>
      <c r="C7" s="311"/>
      <c r="D7" s="378">
        <v>150</v>
      </c>
      <c r="E7" s="383">
        <v>844910204</v>
      </c>
      <c r="F7" s="113"/>
      <c r="G7" s="113"/>
      <c r="H7" s="113"/>
      <c r="I7" s="113"/>
    </row>
    <row r="8" spans="1:10" s="91" customFormat="1" ht="15" customHeight="1">
      <c r="A8" s="311" t="s">
        <v>297</v>
      </c>
      <c r="B8" s="311"/>
      <c r="C8" s="311"/>
      <c r="D8" s="378">
        <v>533</v>
      </c>
      <c r="E8" s="383">
        <v>941736789</v>
      </c>
      <c r="F8" s="113"/>
      <c r="G8" s="113"/>
      <c r="H8" s="113"/>
      <c r="I8" s="113"/>
    </row>
    <row r="9" spans="1:10" s="91" customFormat="1" ht="15" customHeight="1">
      <c r="A9" s="311" t="s">
        <v>298</v>
      </c>
      <c r="B9" s="311"/>
      <c r="C9" s="311"/>
      <c r="D9" s="378">
        <v>11</v>
      </c>
      <c r="E9" s="383">
        <v>-72692240</v>
      </c>
      <c r="F9" s="113"/>
      <c r="G9" s="113"/>
      <c r="H9" s="113"/>
      <c r="I9" s="113"/>
    </row>
    <row r="10" spans="1:10" s="91" customFormat="1" ht="15" customHeight="1">
      <c r="A10" s="311" t="s">
        <v>299</v>
      </c>
      <c r="B10" s="311"/>
      <c r="C10" s="311"/>
      <c r="D10" s="378">
        <v>343</v>
      </c>
      <c r="E10" s="383">
        <v>19005521884</v>
      </c>
      <c r="F10" s="113"/>
      <c r="G10" s="113"/>
      <c r="H10" s="113"/>
      <c r="I10" s="113"/>
    </row>
    <row r="11" spans="1:10" s="91" customFormat="1" ht="15" customHeight="1">
      <c r="A11" s="311" t="s">
        <v>300</v>
      </c>
      <c r="B11" s="311"/>
      <c r="C11" s="311"/>
      <c r="D11" s="378">
        <v>0</v>
      </c>
      <c r="E11" s="383">
        <v>0</v>
      </c>
      <c r="F11" s="113"/>
      <c r="G11" s="113"/>
      <c r="H11" s="113"/>
      <c r="I11" s="113"/>
    </row>
    <row r="12" spans="1:10" s="91" customFormat="1" ht="15" customHeight="1">
      <c r="A12" s="311" t="s">
        <v>301</v>
      </c>
      <c r="B12" s="311"/>
      <c r="C12" s="311"/>
      <c r="D12" s="626">
        <v>0</v>
      </c>
      <c r="E12" s="383">
        <v>0</v>
      </c>
      <c r="F12" s="113"/>
      <c r="G12" s="113"/>
      <c r="H12" s="113"/>
      <c r="I12" s="113"/>
    </row>
    <row r="13" spans="1:10" s="91" customFormat="1" ht="15" customHeight="1">
      <c r="A13" s="311" t="s">
        <v>302</v>
      </c>
      <c r="B13" s="311"/>
      <c r="C13" s="311"/>
      <c r="D13" s="378">
        <v>72</v>
      </c>
      <c r="E13" s="383">
        <v>16777341</v>
      </c>
      <c r="F13" s="113"/>
      <c r="G13" s="113"/>
      <c r="H13" s="113"/>
      <c r="I13" s="113"/>
    </row>
    <row r="14" spans="1:10" s="91" customFormat="1" ht="15" customHeight="1">
      <c r="A14" s="311" t="s">
        <v>303</v>
      </c>
      <c r="B14" s="311"/>
      <c r="C14" s="311"/>
      <c r="D14" s="626" t="s">
        <v>456</v>
      </c>
      <c r="E14" s="383" t="s">
        <v>456</v>
      </c>
      <c r="F14" s="113"/>
      <c r="G14" s="113"/>
      <c r="H14" s="113"/>
      <c r="I14" s="113"/>
    </row>
    <row r="15" spans="1:10" s="91" customFormat="1" ht="15" customHeight="1">
      <c r="A15" s="311" t="s">
        <v>304</v>
      </c>
      <c r="B15" s="311"/>
      <c r="C15" s="311"/>
      <c r="D15" s="378">
        <v>155</v>
      </c>
      <c r="E15" s="383">
        <v>60520263215</v>
      </c>
      <c r="F15" s="113"/>
      <c r="G15" s="113"/>
      <c r="H15" s="113"/>
      <c r="I15" s="113"/>
    </row>
    <row r="16" spans="1:10" s="91" customFormat="1" ht="15" customHeight="1">
      <c r="A16" s="311" t="s">
        <v>305</v>
      </c>
      <c r="B16" s="311"/>
      <c r="C16" s="311"/>
      <c r="D16" s="626" t="s">
        <v>456</v>
      </c>
      <c r="E16" s="383" t="s">
        <v>456</v>
      </c>
      <c r="F16" s="113"/>
      <c r="G16" s="113"/>
      <c r="H16" s="113"/>
      <c r="I16" s="113"/>
    </row>
    <row r="17" spans="1:9" s="91" customFormat="1" ht="15" customHeight="1">
      <c r="A17" s="311" t="s">
        <v>306</v>
      </c>
      <c r="B17" s="311"/>
      <c r="C17" s="311"/>
      <c r="D17" s="378">
        <v>63</v>
      </c>
      <c r="E17" s="383">
        <v>1405126540</v>
      </c>
      <c r="F17" s="113"/>
      <c r="G17" s="113"/>
      <c r="H17" s="113"/>
      <c r="I17" s="113"/>
    </row>
    <row r="18" spans="1:9" s="91" customFormat="1" ht="15" customHeight="1">
      <c r="A18" s="311" t="s">
        <v>307</v>
      </c>
      <c r="B18" s="311"/>
      <c r="C18" s="311"/>
      <c r="D18" s="378">
        <v>147</v>
      </c>
      <c r="E18" s="383">
        <v>189068401</v>
      </c>
      <c r="F18" s="113"/>
      <c r="G18" s="113"/>
      <c r="H18" s="113"/>
      <c r="I18" s="113"/>
    </row>
    <row r="19" spans="1:9" s="91" customFormat="1" ht="15" customHeight="1">
      <c r="A19" s="311" t="s">
        <v>308</v>
      </c>
      <c r="B19" s="311"/>
      <c r="C19" s="311"/>
      <c r="D19" s="378">
        <v>345</v>
      </c>
      <c r="E19" s="383">
        <v>16810554686</v>
      </c>
      <c r="F19" s="113"/>
      <c r="G19" s="113"/>
      <c r="H19" s="113"/>
      <c r="I19" s="113"/>
    </row>
    <row r="20" spans="1:9" s="91" customFormat="1" ht="15" customHeight="1">
      <c r="A20" s="311" t="s">
        <v>309</v>
      </c>
      <c r="B20" s="311"/>
      <c r="C20" s="311"/>
      <c r="D20" s="378">
        <v>12</v>
      </c>
      <c r="E20" s="383">
        <v>-14249284</v>
      </c>
      <c r="F20" s="113"/>
      <c r="G20" s="113"/>
      <c r="H20" s="113"/>
      <c r="I20" s="113"/>
    </row>
    <row r="21" spans="1:9" s="91" customFormat="1" ht="15" customHeight="1">
      <c r="A21" s="311" t="s">
        <v>310</v>
      </c>
      <c r="B21" s="311"/>
      <c r="C21" s="311"/>
      <c r="D21" s="626" t="s">
        <v>456</v>
      </c>
      <c r="E21" s="383" t="s">
        <v>456</v>
      </c>
      <c r="F21" s="113"/>
      <c r="G21" s="113"/>
      <c r="H21" s="113"/>
      <c r="I21" s="113"/>
    </row>
    <row r="22" spans="1:9" s="91" customFormat="1" ht="15" customHeight="1">
      <c r="A22" s="311" t="s">
        <v>311</v>
      </c>
      <c r="B22" s="311"/>
      <c r="C22" s="311"/>
      <c r="D22" s="378">
        <v>0</v>
      </c>
      <c r="E22" s="383">
        <v>0</v>
      </c>
      <c r="F22" s="113"/>
      <c r="G22" s="113"/>
      <c r="H22" s="113"/>
      <c r="I22" s="113"/>
    </row>
    <row r="23" spans="1:9" s="91" customFormat="1" ht="15" customHeight="1">
      <c r="A23" s="311" t="s">
        <v>312</v>
      </c>
      <c r="B23" s="311"/>
      <c r="C23" s="311"/>
      <c r="D23" s="378">
        <v>8</v>
      </c>
      <c r="E23" s="383">
        <v>522834423</v>
      </c>
      <c r="F23" s="113"/>
      <c r="G23" s="113"/>
      <c r="H23" s="113"/>
      <c r="I23" s="113"/>
    </row>
    <row r="24" spans="1:9" s="91" customFormat="1" ht="15" customHeight="1">
      <c r="A24" s="311" t="s">
        <v>313</v>
      </c>
      <c r="B24" s="311"/>
      <c r="C24" s="311"/>
      <c r="D24" s="378">
        <v>0</v>
      </c>
      <c r="E24" s="383">
        <v>0</v>
      </c>
      <c r="F24" s="113"/>
      <c r="G24" s="113"/>
      <c r="H24" s="113"/>
      <c r="I24" s="113"/>
    </row>
    <row r="25" spans="1:9" s="91" customFormat="1" ht="15" customHeight="1">
      <c r="A25" s="311" t="s">
        <v>314</v>
      </c>
      <c r="B25" s="311"/>
      <c r="C25" s="311"/>
      <c r="D25" s="378">
        <v>0</v>
      </c>
      <c r="E25" s="383">
        <v>0</v>
      </c>
      <c r="F25" s="113"/>
      <c r="G25" s="113"/>
      <c r="H25" s="113"/>
      <c r="I25" s="113"/>
    </row>
    <row r="26" spans="1:9" s="91" customFormat="1" ht="15" customHeight="1">
      <c r="A26" s="311" t="s">
        <v>315</v>
      </c>
      <c r="B26" s="311"/>
      <c r="C26" s="311"/>
      <c r="D26" s="378">
        <v>20</v>
      </c>
      <c r="E26" s="383">
        <v>11269757</v>
      </c>
      <c r="F26" s="113"/>
      <c r="G26" s="113"/>
      <c r="H26" s="113"/>
      <c r="I26" s="113"/>
    </row>
    <row r="27" spans="1:9" s="91" customFormat="1" ht="15" customHeight="1">
      <c r="A27" s="311" t="s">
        <v>316</v>
      </c>
      <c r="B27" s="311"/>
      <c r="C27" s="311"/>
      <c r="D27" s="626" t="s">
        <v>456</v>
      </c>
      <c r="E27" s="383" t="s">
        <v>456</v>
      </c>
      <c r="F27" s="113"/>
      <c r="G27" s="113"/>
      <c r="H27" s="113"/>
      <c r="I27" s="113"/>
    </row>
    <row r="28" spans="1:9" s="91" customFormat="1" ht="15" customHeight="1">
      <c r="A28" s="311" t="s">
        <v>317</v>
      </c>
      <c r="B28" s="311"/>
      <c r="C28" s="311"/>
      <c r="D28" s="378">
        <v>16</v>
      </c>
      <c r="E28" s="383">
        <v>121868631</v>
      </c>
      <c r="F28" s="113"/>
      <c r="G28" s="113"/>
      <c r="H28" s="113"/>
      <c r="I28" s="113"/>
    </row>
    <row r="29" spans="1:9" s="91" customFormat="1" ht="15" customHeight="1">
      <c r="A29" s="311" t="s">
        <v>318</v>
      </c>
      <c r="B29" s="311"/>
      <c r="C29" s="311"/>
      <c r="D29" s="378">
        <v>72</v>
      </c>
      <c r="E29" s="383">
        <v>1591917168</v>
      </c>
      <c r="F29" s="113"/>
      <c r="G29" s="113"/>
      <c r="H29" s="113"/>
      <c r="I29" s="113"/>
    </row>
    <row r="30" spans="1:9" s="91" customFormat="1" ht="15" customHeight="1">
      <c r="A30" s="311" t="s">
        <v>319</v>
      </c>
      <c r="B30" s="311"/>
      <c r="C30" s="311"/>
      <c r="D30" s="626" t="s">
        <v>456</v>
      </c>
      <c r="E30" s="383" t="s">
        <v>456</v>
      </c>
      <c r="F30" s="113"/>
      <c r="G30" s="113"/>
      <c r="H30" s="113"/>
      <c r="I30" s="113"/>
    </row>
    <row r="31" spans="1:9" s="91" customFormat="1" ht="15" customHeight="1">
      <c r="A31" s="311" t="s">
        <v>320</v>
      </c>
      <c r="B31" s="311"/>
      <c r="C31" s="311"/>
      <c r="D31" s="378">
        <v>248</v>
      </c>
      <c r="E31" s="383">
        <v>546551753</v>
      </c>
      <c r="F31" s="113"/>
      <c r="G31" s="113"/>
      <c r="H31" s="113"/>
      <c r="I31" s="113"/>
    </row>
    <row r="32" spans="1:9" s="91" customFormat="1" ht="15" customHeight="1">
      <c r="A32" s="311" t="s">
        <v>321</v>
      </c>
      <c r="B32" s="311"/>
      <c r="C32" s="311"/>
      <c r="D32" s="378">
        <v>3</v>
      </c>
      <c r="E32" s="383">
        <v>162475443</v>
      </c>
      <c r="F32" s="113"/>
      <c r="G32" s="113"/>
      <c r="H32" s="113"/>
      <c r="I32" s="113"/>
    </row>
    <row r="33" spans="1:9" s="91" customFormat="1" ht="15" customHeight="1">
      <c r="A33" s="311" t="s">
        <v>322</v>
      </c>
      <c r="B33" s="311"/>
      <c r="C33" s="311"/>
      <c r="D33" s="378">
        <v>15</v>
      </c>
      <c r="E33" s="383">
        <v>55183656</v>
      </c>
      <c r="F33" s="113"/>
      <c r="G33" s="113"/>
      <c r="H33" s="113"/>
      <c r="I33" s="113"/>
    </row>
    <row r="34" spans="1:9" s="91" customFormat="1" ht="15" customHeight="1">
      <c r="A34" s="311" t="s">
        <v>323</v>
      </c>
      <c r="B34" s="311"/>
      <c r="C34" s="311"/>
      <c r="D34" s="378">
        <v>36</v>
      </c>
      <c r="E34" s="383">
        <v>1169337807</v>
      </c>
      <c r="F34" s="113"/>
      <c r="G34" s="113"/>
      <c r="H34" s="113"/>
      <c r="I34" s="113"/>
    </row>
    <row r="35" spans="1:9" s="91" customFormat="1" ht="15" customHeight="1">
      <c r="A35" s="311" t="s">
        <v>324</v>
      </c>
      <c r="B35" s="311"/>
      <c r="C35" s="311"/>
      <c r="D35" s="378">
        <v>56</v>
      </c>
      <c r="E35" s="383">
        <v>24129785853</v>
      </c>
      <c r="F35" s="113"/>
      <c r="G35" s="113"/>
      <c r="H35" s="113"/>
      <c r="I35" s="113"/>
    </row>
    <row r="36" spans="1:9" s="91" customFormat="1" ht="15" customHeight="1">
      <c r="A36" s="311" t="s">
        <v>325</v>
      </c>
      <c r="B36" s="311"/>
      <c r="C36" s="311"/>
      <c r="D36" s="378">
        <v>73</v>
      </c>
      <c r="E36" s="383">
        <v>38513506642</v>
      </c>
      <c r="F36" s="113"/>
      <c r="G36" s="113"/>
      <c r="H36" s="113"/>
      <c r="I36" s="113"/>
    </row>
    <row r="37" spans="1:9" s="91" customFormat="1" ht="15" customHeight="1">
      <c r="A37" s="311" t="s">
        <v>326</v>
      </c>
      <c r="B37" s="311"/>
      <c r="C37" s="311"/>
      <c r="D37" s="378">
        <v>92</v>
      </c>
      <c r="E37" s="383">
        <v>8024162513</v>
      </c>
      <c r="F37" s="113"/>
      <c r="G37" s="113"/>
      <c r="H37" s="113"/>
      <c r="I37" s="113"/>
    </row>
    <row r="38" spans="1:9" s="91" customFormat="1" ht="15" customHeight="1">
      <c r="A38" s="311" t="s">
        <v>327</v>
      </c>
      <c r="B38" s="311"/>
      <c r="C38" s="311"/>
      <c r="D38" s="378">
        <v>62</v>
      </c>
      <c r="E38" s="383">
        <v>3194473484</v>
      </c>
      <c r="F38" s="113"/>
      <c r="G38" s="113"/>
      <c r="H38" s="113"/>
      <c r="I38" s="113"/>
    </row>
    <row r="39" spans="1:9" s="91" customFormat="1" ht="15" customHeight="1">
      <c r="A39" s="311" t="s">
        <v>328</v>
      </c>
      <c r="B39" s="311"/>
      <c r="C39" s="311"/>
      <c r="D39" s="378">
        <v>666</v>
      </c>
      <c r="E39" s="383">
        <v>-23625755012</v>
      </c>
      <c r="F39" s="113"/>
      <c r="G39" s="113"/>
      <c r="H39" s="113"/>
      <c r="I39" s="113"/>
    </row>
    <row r="40" spans="1:9" s="91" customFormat="1" ht="15" customHeight="1">
      <c r="A40" s="311" t="s">
        <v>329</v>
      </c>
      <c r="B40" s="311"/>
      <c r="C40" s="311"/>
      <c r="D40" s="626" t="s">
        <v>456</v>
      </c>
      <c r="E40" s="383" t="s">
        <v>456</v>
      </c>
      <c r="F40" s="113"/>
      <c r="G40" s="113"/>
      <c r="H40" s="113"/>
      <c r="I40" s="113"/>
    </row>
    <row r="41" spans="1:9" s="91" customFormat="1" ht="15" customHeight="1">
      <c r="A41" s="311" t="s">
        <v>330</v>
      </c>
      <c r="B41" s="311"/>
      <c r="C41" s="311"/>
      <c r="D41" s="378">
        <v>0</v>
      </c>
      <c r="E41" s="383">
        <v>0</v>
      </c>
      <c r="F41" s="113"/>
      <c r="G41" s="113"/>
      <c r="H41" s="113"/>
      <c r="I41" s="113"/>
    </row>
    <row r="42" spans="1:9" s="91" customFormat="1" ht="15" customHeight="1">
      <c r="A42" s="311" t="s">
        <v>331</v>
      </c>
      <c r="B42" s="311"/>
      <c r="C42" s="311"/>
      <c r="D42" s="378">
        <v>724</v>
      </c>
      <c r="E42" s="383">
        <v>-3364482158</v>
      </c>
      <c r="F42" s="113"/>
      <c r="G42" s="113"/>
      <c r="H42" s="113"/>
      <c r="I42" s="113"/>
    </row>
    <row r="43" spans="1:9" s="91" customFormat="1" ht="15" customHeight="1">
      <c r="A43" s="311" t="s">
        <v>236</v>
      </c>
      <c r="B43" s="311"/>
      <c r="C43" s="311"/>
      <c r="D43" s="378">
        <v>724</v>
      </c>
      <c r="E43" s="383">
        <v>789474347</v>
      </c>
      <c r="F43" s="113"/>
      <c r="G43" s="113"/>
      <c r="H43" s="113"/>
      <c r="I43" s="113"/>
    </row>
    <row r="44" spans="1:9" s="91" customFormat="1" ht="15" customHeight="1">
      <c r="A44" s="311" t="s">
        <v>332</v>
      </c>
      <c r="B44" s="311"/>
      <c r="C44" s="311"/>
      <c r="D44" s="378">
        <v>101</v>
      </c>
      <c r="E44" s="383">
        <v>54596167</v>
      </c>
      <c r="F44" s="113"/>
      <c r="G44" s="113"/>
      <c r="H44" s="113"/>
      <c r="I44" s="113"/>
    </row>
    <row r="45" spans="1:9" s="91" customFormat="1" ht="15" customHeight="1">
      <c r="A45" s="311" t="s">
        <v>240</v>
      </c>
      <c r="B45" s="311"/>
      <c r="C45" s="311"/>
      <c r="D45" s="378">
        <v>724</v>
      </c>
      <c r="E45" s="383">
        <v>734878180</v>
      </c>
      <c r="F45" s="113"/>
      <c r="G45" s="113"/>
      <c r="H45" s="113"/>
      <c r="I45" s="113"/>
    </row>
    <row r="46" spans="1:9" s="91" customFormat="1" ht="15" customHeight="1">
      <c r="A46" s="311" t="s">
        <v>241</v>
      </c>
      <c r="B46" s="311"/>
      <c r="C46" s="311"/>
      <c r="D46" s="378">
        <v>218</v>
      </c>
      <c r="E46" s="383">
        <v>503250</v>
      </c>
      <c r="F46" s="113"/>
      <c r="G46" s="113"/>
      <c r="H46" s="113"/>
      <c r="I46" s="113"/>
    </row>
    <row r="47" spans="1:9" s="91" customFormat="1" ht="15" customHeight="1" thickBot="1">
      <c r="A47" s="599" t="s">
        <v>24</v>
      </c>
      <c r="B47" s="599"/>
      <c r="C47" s="599"/>
      <c r="D47" s="600">
        <v>724</v>
      </c>
      <c r="E47" s="601">
        <v>735381430</v>
      </c>
      <c r="F47" s="113"/>
      <c r="G47" s="113"/>
      <c r="H47" s="113"/>
      <c r="I47" s="113"/>
    </row>
    <row r="48" spans="1:9" s="91" customFormat="1" ht="15" customHeight="1" thickTop="1">
      <c r="A48" s="91" t="s">
        <v>275</v>
      </c>
      <c r="D48" s="107"/>
      <c r="E48" s="384"/>
      <c r="F48" s="113"/>
      <c r="G48" s="113"/>
      <c r="H48" s="9"/>
    </row>
    <row r="49" spans="1:8" s="91" customFormat="1" ht="15" customHeight="1">
      <c r="A49" s="91" t="s">
        <v>79</v>
      </c>
      <c r="D49" s="107"/>
      <c r="E49" s="384"/>
      <c r="F49" s="9"/>
      <c r="G49" s="9"/>
      <c r="H49" s="9"/>
    </row>
    <row r="50" spans="1:8" ht="15" customHeight="1"/>
    <row r="51" spans="1:8" ht="15" customHeight="1"/>
  </sheetData>
  <phoneticPr fontId="14" type="noConversion"/>
  <pageMargins left="0.75" right="0.65" top="0.7" bottom="1.1000000000000001" header="0.5" footer="0.5"/>
  <pageSetup paperSize="25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8"/>
  <dimension ref="A1:AW92"/>
  <sheetViews>
    <sheetView showGridLines="0" defaultGridColor="0" colorId="22" workbookViewId="0">
      <selection sqref="A1:C1"/>
    </sheetView>
  </sheetViews>
  <sheetFormatPr defaultColWidth="9.81640625" defaultRowHeight="15"/>
  <cols>
    <col min="1" max="1" width="37.08984375" customWidth="1"/>
    <col min="2" max="3" width="15" customWidth="1"/>
    <col min="4" max="4" width="9.81640625" style="33"/>
    <col min="5" max="5" width="15" style="33" customWidth="1"/>
    <col min="6" max="49" width="9.81640625" style="33"/>
  </cols>
  <sheetData>
    <row r="1" spans="1:6" s="154" customFormat="1" ht="15.75" customHeight="1">
      <c r="A1" s="1211" t="s">
        <v>565</v>
      </c>
      <c r="B1" s="1211"/>
      <c r="C1" s="1211"/>
    </row>
    <row r="2" spans="1:6" ht="15.75" customHeight="1">
      <c r="A2" s="83" t="s">
        <v>213</v>
      </c>
      <c r="B2" s="86" t="s">
        <v>75</v>
      </c>
      <c r="C2" s="86" t="s">
        <v>76</v>
      </c>
    </row>
    <row r="3" spans="1:6" ht="15.75" customHeight="1">
      <c r="A3" s="63" t="s">
        <v>292</v>
      </c>
      <c r="B3" s="843">
        <v>270</v>
      </c>
      <c r="C3" s="844">
        <v>35036191455</v>
      </c>
      <c r="D3" s="402"/>
      <c r="E3" s="644"/>
      <c r="F3" s="645"/>
    </row>
    <row r="4" spans="1:6" ht="15.75" customHeight="1">
      <c r="A4" s="64" t="s">
        <v>293</v>
      </c>
      <c r="B4" s="300">
        <v>30</v>
      </c>
      <c r="C4" s="845">
        <v>471101393</v>
      </c>
      <c r="E4" s="282"/>
      <c r="F4" s="645"/>
    </row>
    <row r="5" spans="1:6" ht="15.75" customHeight="1">
      <c r="A5" s="64" t="s">
        <v>294</v>
      </c>
      <c r="B5" s="300">
        <v>9</v>
      </c>
      <c r="C5" s="845">
        <v>16115470</v>
      </c>
      <c r="E5" s="282"/>
      <c r="F5" s="645"/>
    </row>
    <row r="6" spans="1:6" ht="15.75" customHeight="1">
      <c r="A6" s="64" t="s">
        <v>295</v>
      </c>
      <c r="B6" s="300">
        <v>68</v>
      </c>
      <c r="C6" s="845">
        <v>1186418739</v>
      </c>
      <c r="E6" s="282"/>
      <c r="F6" s="645"/>
    </row>
    <row r="7" spans="1:6" ht="15.75" customHeight="1">
      <c r="A7" s="64" t="s">
        <v>296</v>
      </c>
      <c r="B7" s="300">
        <v>51</v>
      </c>
      <c r="C7" s="845">
        <v>447821336</v>
      </c>
      <c r="E7" s="282"/>
      <c r="F7" s="645"/>
    </row>
    <row r="8" spans="1:6" ht="15.75" customHeight="1">
      <c r="A8" s="64" t="s">
        <v>297</v>
      </c>
      <c r="B8" s="300">
        <v>224</v>
      </c>
      <c r="C8" s="845">
        <v>658787490</v>
      </c>
      <c r="E8" s="282"/>
      <c r="F8" s="645"/>
    </row>
    <row r="9" spans="1:6" ht="15.75" customHeight="1">
      <c r="A9" s="64" t="s">
        <v>298</v>
      </c>
      <c r="B9" s="646">
        <v>6</v>
      </c>
      <c r="C9" s="647">
        <v>-67203147</v>
      </c>
      <c r="E9" s="282"/>
      <c r="F9" s="645"/>
    </row>
    <row r="10" spans="1:6" ht="15.75" customHeight="1">
      <c r="A10" s="64" t="s">
        <v>333</v>
      </c>
      <c r="B10" s="300">
        <v>152</v>
      </c>
      <c r="C10" s="845">
        <v>6772629188</v>
      </c>
      <c r="E10" s="282"/>
      <c r="F10" s="645"/>
    </row>
    <row r="11" spans="1:6" ht="15.75" customHeight="1">
      <c r="A11" s="64" t="s">
        <v>300</v>
      </c>
      <c r="B11" s="300">
        <v>0</v>
      </c>
      <c r="C11" s="845">
        <v>0</v>
      </c>
      <c r="F11" s="645"/>
    </row>
    <row r="12" spans="1:6" ht="15.75" customHeight="1">
      <c r="A12" s="64" t="s">
        <v>301</v>
      </c>
      <c r="B12" s="300">
        <v>0</v>
      </c>
      <c r="C12" s="845">
        <v>0</v>
      </c>
      <c r="F12" s="645"/>
    </row>
    <row r="13" spans="1:6" ht="15.75" customHeight="1">
      <c r="A13" s="64" t="s">
        <v>302</v>
      </c>
      <c r="B13" s="300">
        <v>40</v>
      </c>
      <c r="C13" s="845">
        <v>4366788</v>
      </c>
      <c r="E13" s="282"/>
      <c r="F13" s="645"/>
    </row>
    <row r="14" spans="1:6" ht="15.75" customHeight="1">
      <c r="A14" s="64" t="s">
        <v>303</v>
      </c>
      <c r="B14" s="626" t="s">
        <v>456</v>
      </c>
      <c r="C14" s="383" t="s">
        <v>456</v>
      </c>
      <c r="E14" s="282"/>
      <c r="F14" s="645"/>
    </row>
    <row r="15" spans="1:6" ht="15.75" customHeight="1">
      <c r="A15" s="64" t="s">
        <v>304</v>
      </c>
      <c r="B15" s="300">
        <v>67</v>
      </c>
      <c r="C15" s="845">
        <v>24295582438</v>
      </c>
      <c r="E15" s="282"/>
      <c r="F15" s="645"/>
    </row>
    <row r="16" spans="1:6" ht="15.75" customHeight="1">
      <c r="A16" s="64" t="s">
        <v>305</v>
      </c>
      <c r="B16" s="626" t="s">
        <v>456</v>
      </c>
      <c r="C16" s="383" t="s">
        <v>456</v>
      </c>
      <c r="E16" s="282"/>
      <c r="F16" s="645"/>
    </row>
    <row r="17" spans="1:49" ht="15.75" customHeight="1">
      <c r="A17" s="64" t="s">
        <v>306</v>
      </c>
      <c r="B17" s="300">
        <v>27</v>
      </c>
      <c r="C17" s="845">
        <v>280190643</v>
      </c>
      <c r="E17" s="282"/>
      <c r="F17" s="645"/>
    </row>
    <row r="18" spans="1:49" ht="15.75" customHeight="1">
      <c r="A18" s="64" t="s">
        <v>307</v>
      </c>
      <c r="B18" s="300">
        <v>72</v>
      </c>
      <c r="C18" s="845">
        <v>63370893</v>
      </c>
      <c r="E18" s="282"/>
      <c r="F18" s="645"/>
    </row>
    <row r="19" spans="1:49" ht="15.75" customHeight="1">
      <c r="A19" s="64" t="s">
        <v>308</v>
      </c>
      <c r="B19" s="300">
        <v>151</v>
      </c>
      <c r="C19" s="845">
        <v>5481643500</v>
      </c>
      <c r="E19" s="282"/>
      <c r="F19" s="645"/>
    </row>
    <row r="20" spans="1:49" ht="15.75" customHeight="1">
      <c r="A20" s="64" t="s">
        <v>309</v>
      </c>
      <c r="B20" s="300">
        <v>7</v>
      </c>
      <c r="C20" s="845">
        <v>-12338360</v>
      </c>
      <c r="E20" s="282"/>
      <c r="F20" s="645"/>
    </row>
    <row r="21" spans="1:49" ht="15.75" customHeight="1">
      <c r="A21" s="64" t="s">
        <v>310</v>
      </c>
      <c r="B21" s="646">
        <v>0</v>
      </c>
      <c r="C21" s="647">
        <v>0</v>
      </c>
      <c r="E21" s="282"/>
      <c r="F21" s="645"/>
    </row>
    <row r="22" spans="1:49" ht="15.75" customHeight="1">
      <c r="A22" s="64" t="s">
        <v>311</v>
      </c>
      <c r="B22" s="300">
        <v>0</v>
      </c>
      <c r="C22" s="845">
        <v>0</v>
      </c>
      <c r="F22" s="645"/>
    </row>
    <row r="23" spans="1:49" ht="15.75" customHeight="1">
      <c r="A23" s="64" t="s">
        <v>312</v>
      </c>
      <c r="B23" s="626" t="s">
        <v>456</v>
      </c>
      <c r="C23" s="383" t="s">
        <v>456</v>
      </c>
      <c r="E23" s="282"/>
      <c r="F23" s="645"/>
    </row>
    <row r="24" spans="1:49" ht="15.75" customHeight="1">
      <c r="A24" s="64" t="s">
        <v>334</v>
      </c>
      <c r="B24" s="300">
        <v>0</v>
      </c>
      <c r="C24" s="845">
        <v>0</v>
      </c>
      <c r="F24" s="645"/>
    </row>
    <row r="25" spans="1:49" ht="15.75" customHeight="1">
      <c r="A25" s="64" t="s">
        <v>335</v>
      </c>
      <c r="B25" s="300">
        <v>0</v>
      </c>
      <c r="C25" s="845">
        <v>0</v>
      </c>
      <c r="F25" s="645"/>
    </row>
    <row r="26" spans="1:49" ht="15.75" customHeight="1">
      <c r="A26" s="64" t="s">
        <v>315</v>
      </c>
      <c r="B26" s="300">
        <v>7</v>
      </c>
      <c r="C26" s="845">
        <v>3284197</v>
      </c>
      <c r="E26" s="282"/>
      <c r="F26" s="645"/>
    </row>
    <row r="27" spans="1:49" ht="15.75" customHeight="1">
      <c r="A27" s="64" t="s">
        <v>316</v>
      </c>
      <c r="B27" s="300">
        <v>0</v>
      </c>
      <c r="C27" s="845">
        <v>0</v>
      </c>
      <c r="F27" s="645"/>
    </row>
    <row r="28" spans="1:49" ht="15.75" customHeight="1">
      <c r="A28" s="64" t="s">
        <v>317</v>
      </c>
      <c r="B28" s="300">
        <v>5</v>
      </c>
      <c r="C28" s="845">
        <v>71581671</v>
      </c>
      <c r="E28" s="282"/>
      <c r="F28" s="645"/>
    </row>
    <row r="29" spans="1:49" ht="15.75" customHeight="1">
      <c r="A29" s="64" t="s">
        <v>318</v>
      </c>
      <c r="B29" s="300">
        <v>29</v>
      </c>
      <c r="C29" s="845">
        <v>715388174</v>
      </c>
      <c r="E29" s="282"/>
      <c r="F29" s="645"/>
    </row>
    <row r="30" spans="1:49" s="47" customFormat="1" ht="15.75" customHeight="1">
      <c r="A30" s="64" t="s">
        <v>319</v>
      </c>
      <c r="B30" s="626" t="s">
        <v>456</v>
      </c>
      <c r="C30" s="383" t="s">
        <v>456</v>
      </c>
      <c r="D30" s="33"/>
      <c r="E30" s="33"/>
      <c r="F30" s="645"/>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row>
    <row r="31" spans="1:49" s="47" customFormat="1" ht="15.75" customHeight="1">
      <c r="A31" s="64" t="s">
        <v>320</v>
      </c>
      <c r="B31" s="300">
        <v>115</v>
      </c>
      <c r="C31" s="845">
        <v>133007175</v>
      </c>
      <c r="D31" s="33"/>
      <c r="E31" s="282"/>
      <c r="F31" s="645"/>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row>
    <row r="32" spans="1:49" s="47" customFormat="1" ht="15.75" customHeight="1">
      <c r="A32" s="64" t="s">
        <v>321</v>
      </c>
      <c r="B32" s="626" t="s">
        <v>456</v>
      </c>
      <c r="C32" s="383" t="s">
        <v>456</v>
      </c>
      <c r="D32" s="33"/>
      <c r="E32" s="282"/>
      <c r="F32" s="645"/>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row>
    <row r="33" spans="1:49" ht="15.75" customHeight="1">
      <c r="A33" s="64" t="s">
        <v>322</v>
      </c>
      <c r="B33" s="300">
        <v>8</v>
      </c>
      <c r="C33" s="845">
        <v>32914386</v>
      </c>
      <c r="E33" s="282"/>
      <c r="F33" s="645"/>
    </row>
    <row r="34" spans="1:49" ht="15.75" customHeight="1">
      <c r="A34" s="64" t="s">
        <v>323</v>
      </c>
      <c r="B34" s="300">
        <v>11</v>
      </c>
      <c r="C34" s="845">
        <v>123900551</v>
      </c>
      <c r="E34" s="282"/>
      <c r="F34" s="645"/>
    </row>
    <row r="35" spans="1:49" ht="15.75" customHeight="1">
      <c r="A35" s="64" t="s">
        <v>324</v>
      </c>
      <c r="B35" s="300">
        <v>26</v>
      </c>
      <c r="C35" s="845">
        <v>18363171159</v>
      </c>
      <c r="E35" s="282"/>
      <c r="F35" s="645"/>
    </row>
    <row r="36" spans="1:49" ht="15.75" customHeight="1">
      <c r="A36" s="64" t="s">
        <v>325</v>
      </c>
      <c r="B36" s="300">
        <v>30</v>
      </c>
      <c r="C36" s="845">
        <v>6202897668</v>
      </c>
      <c r="E36" s="282"/>
      <c r="F36" s="645"/>
    </row>
    <row r="37" spans="1:49" ht="15.75" customHeight="1">
      <c r="A37" s="64" t="s">
        <v>326</v>
      </c>
      <c r="B37" s="300">
        <v>24</v>
      </c>
      <c r="C37" s="845">
        <v>2495044626</v>
      </c>
      <c r="E37" s="282"/>
      <c r="F37" s="645"/>
    </row>
    <row r="38" spans="1:49" ht="15.75" customHeight="1">
      <c r="A38" s="64" t="s">
        <v>327</v>
      </c>
      <c r="B38" s="300">
        <v>23</v>
      </c>
      <c r="C38" s="845">
        <v>1478787066</v>
      </c>
      <c r="E38" s="282"/>
      <c r="F38" s="645"/>
    </row>
    <row r="39" spans="1:49" ht="15.75" customHeight="1">
      <c r="A39" s="64" t="s">
        <v>328</v>
      </c>
      <c r="B39" s="300">
        <v>271</v>
      </c>
      <c r="C39" s="845">
        <v>33437983379</v>
      </c>
      <c r="E39" s="282"/>
      <c r="F39" s="645"/>
    </row>
    <row r="40" spans="1:49" ht="15.75" customHeight="1">
      <c r="A40" s="64" t="s">
        <v>329</v>
      </c>
      <c r="B40" s="626" t="s">
        <v>456</v>
      </c>
      <c r="C40" s="383" t="s">
        <v>456</v>
      </c>
      <c r="F40" s="645"/>
    </row>
    <row r="41" spans="1:49" ht="15.75" customHeight="1">
      <c r="A41" s="64" t="s">
        <v>330</v>
      </c>
      <c r="B41" s="300">
        <v>0</v>
      </c>
      <c r="C41" s="845">
        <v>0</v>
      </c>
      <c r="F41" s="645"/>
    </row>
    <row r="42" spans="1:49" ht="15.75" customHeight="1">
      <c r="A42" s="64" t="s">
        <v>331</v>
      </c>
      <c r="B42" s="300">
        <v>271</v>
      </c>
      <c r="C42" s="845">
        <v>7565976828</v>
      </c>
      <c r="E42" s="282"/>
      <c r="F42" s="645"/>
    </row>
    <row r="43" spans="1:49" ht="15.75" customHeight="1">
      <c r="A43" s="64" t="s">
        <v>236</v>
      </c>
      <c r="B43" s="300">
        <v>271</v>
      </c>
      <c r="C43" s="845">
        <v>537184356</v>
      </c>
      <c r="E43" s="282"/>
      <c r="F43" s="645"/>
    </row>
    <row r="44" spans="1:49" ht="15.75" customHeight="1">
      <c r="A44" s="63" t="s">
        <v>332</v>
      </c>
      <c r="B44" s="300">
        <v>53</v>
      </c>
      <c r="C44" s="845">
        <v>14016519</v>
      </c>
      <c r="E44" s="282"/>
      <c r="F44" s="645"/>
    </row>
    <row r="45" spans="1:49" ht="15.75" customHeight="1">
      <c r="A45" s="63" t="s">
        <v>240</v>
      </c>
      <c r="B45" s="300">
        <v>271</v>
      </c>
      <c r="C45" s="845">
        <v>523167837</v>
      </c>
      <c r="E45" s="282"/>
      <c r="F45" s="645"/>
    </row>
    <row r="46" spans="1:49" ht="15.75" customHeight="1">
      <c r="A46" s="249" t="s">
        <v>241</v>
      </c>
      <c r="B46" s="846">
        <v>95</v>
      </c>
      <c r="C46" s="847">
        <v>214000</v>
      </c>
      <c r="E46" s="282"/>
      <c r="F46" s="645"/>
    </row>
    <row r="47" spans="1:49" ht="15.75" customHeight="1" thickBot="1">
      <c r="A47" s="400" t="s">
        <v>24</v>
      </c>
      <c r="B47" s="848">
        <v>271</v>
      </c>
      <c r="C47" s="849">
        <v>523381837</v>
      </c>
      <c r="D47" s="645"/>
      <c r="AS47"/>
      <c r="AT47"/>
      <c r="AU47"/>
      <c r="AV47"/>
      <c r="AW47"/>
    </row>
    <row r="48" spans="1:49" s="248" customFormat="1" ht="15.75" customHeight="1">
      <c r="A48" s="91" t="s">
        <v>275</v>
      </c>
      <c r="B48" s="76"/>
      <c r="C48" s="76"/>
      <c r="D48" s="402"/>
      <c r="E48" s="644"/>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row>
    <row r="49" spans="1:49" s="247" customFormat="1" ht="15.75" customHeight="1">
      <c r="A49" s="91" t="s">
        <v>79</v>
      </c>
      <c r="B49" s="107"/>
      <c r="C49" s="91"/>
      <c r="D49" s="33"/>
      <c r="E49" s="282"/>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9" s="33" customFormat="1" ht="12.75" customHeight="1">
      <c r="A50" s="20"/>
      <c r="B50" s="27"/>
      <c r="C50" s="22"/>
      <c r="E50" s="282"/>
    </row>
    <row r="51" spans="1:49" ht="12.75" customHeight="1">
      <c r="B51" s="11"/>
      <c r="C51" s="3"/>
      <c r="E51" s="282"/>
      <c r="AS51"/>
      <c r="AT51"/>
      <c r="AU51"/>
      <c r="AV51"/>
      <c r="AW51"/>
    </row>
    <row r="52" spans="1:49" ht="12.75" customHeight="1">
      <c r="B52" s="10"/>
      <c r="E52" s="282"/>
    </row>
    <row r="53" spans="1:49">
      <c r="B53" s="10"/>
      <c r="E53" s="282"/>
    </row>
    <row r="54" spans="1:49">
      <c r="B54" s="10"/>
      <c r="E54" s="282"/>
    </row>
    <row r="55" spans="1:49">
      <c r="B55" s="10"/>
      <c r="E55" s="282"/>
    </row>
    <row r="57" spans="1:49">
      <c r="B57" s="10"/>
    </row>
    <row r="58" spans="1:49">
      <c r="B58" s="10"/>
      <c r="E58" s="282"/>
    </row>
    <row r="59" spans="1:49">
      <c r="B59" s="10"/>
      <c r="E59" s="282"/>
    </row>
    <row r="60" spans="1:49">
      <c r="B60" s="10"/>
      <c r="E60" s="282"/>
    </row>
    <row r="61" spans="1:49">
      <c r="B61" s="10"/>
      <c r="E61" s="282"/>
    </row>
    <row r="62" spans="1:49">
      <c r="B62" s="10"/>
      <c r="E62" s="282"/>
    </row>
    <row r="63" spans="1:49">
      <c r="B63" s="10"/>
      <c r="E63" s="282"/>
    </row>
    <row r="64" spans="1:49">
      <c r="B64" s="10"/>
      <c r="E64" s="282"/>
    </row>
    <row r="65" spans="2:5">
      <c r="B65" s="10"/>
      <c r="E65" s="282"/>
    </row>
    <row r="66" spans="2:5">
      <c r="B66" s="10"/>
    </row>
    <row r="67" spans="2:5">
      <c r="B67" s="10"/>
    </row>
    <row r="68" spans="2:5">
      <c r="B68" s="10"/>
      <c r="E68" s="282"/>
    </row>
    <row r="70" spans="2:5">
      <c r="B70" s="10"/>
    </row>
    <row r="71" spans="2:5">
      <c r="B71" s="10"/>
      <c r="E71" s="282"/>
    </row>
    <row r="72" spans="2:5">
      <c r="B72" s="10"/>
    </row>
    <row r="73" spans="2:5">
      <c r="B73" s="10"/>
      <c r="E73" s="282"/>
    </row>
    <row r="74" spans="2:5">
      <c r="B74" s="10"/>
      <c r="E74" s="282"/>
    </row>
    <row r="75" spans="2:5">
      <c r="B75" s="10"/>
      <c r="E75" s="282"/>
    </row>
    <row r="76" spans="2:5">
      <c r="B76" s="10"/>
      <c r="E76" s="282"/>
    </row>
    <row r="77" spans="2:5">
      <c r="B77" s="10"/>
      <c r="E77" s="282"/>
    </row>
    <row r="78" spans="2:5">
      <c r="B78" s="10"/>
      <c r="E78" s="282"/>
    </row>
    <row r="79" spans="2:5">
      <c r="B79" s="10"/>
      <c r="E79" s="282"/>
    </row>
    <row r="80" spans="2:5">
      <c r="B80" s="10"/>
      <c r="E80" s="282"/>
    </row>
    <row r="81" spans="2:5">
      <c r="B81" s="10"/>
      <c r="E81" s="282"/>
    </row>
    <row r="82" spans="2:5">
      <c r="B82" s="10"/>
      <c r="E82" s="282"/>
    </row>
    <row r="83" spans="2:5">
      <c r="B83" s="10"/>
      <c r="E83" s="282"/>
    </row>
    <row r="84" spans="2:5">
      <c r="B84" s="10"/>
      <c r="E84" s="282"/>
    </row>
    <row r="85" spans="2:5">
      <c r="B85" s="10"/>
      <c r="E85" s="282"/>
    </row>
    <row r="86" spans="2:5">
      <c r="B86" s="10"/>
    </row>
    <row r="87" spans="2:5">
      <c r="B87" s="10"/>
      <c r="E87" s="282"/>
    </row>
    <row r="88" spans="2:5">
      <c r="B88" s="10"/>
      <c r="E88" s="282"/>
    </row>
    <row r="89" spans="2:5">
      <c r="B89" s="10"/>
      <c r="E89" s="282"/>
    </row>
    <row r="90" spans="2:5">
      <c r="B90" s="10"/>
      <c r="E90" s="282"/>
    </row>
    <row r="91" spans="2:5">
      <c r="B91" s="10"/>
      <c r="E91" s="282"/>
    </row>
    <row r="92" spans="2:5">
      <c r="E92" s="282"/>
    </row>
  </sheetData>
  <mergeCells count="1">
    <mergeCell ref="A1:C1"/>
  </mergeCells>
  <phoneticPr fontId="14" type="noConversion"/>
  <pageMargins left="0.75" right="0.65" top="0.7" bottom="1.1000000000000001" header="0.5" footer="0.5"/>
  <pageSetup paperSize="25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4"/>
  <sheetViews>
    <sheetView showGridLines="0" workbookViewId="0"/>
  </sheetViews>
  <sheetFormatPr defaultRowHeight="15"/>
  <cols>
    <col min="1" max="1" width="34.1796875" customWidth="1"/>
    <col min="2" max="3" width="12.1796875" customWidth="1"/>
  </cols>
  <sheetData>
    <row r="1" spans="1:3" s="738" customFormat="1" ht="15" customHeight="1">
      <c r="A1" s="1133" t="s">
        <v>567</v>
      </c>
      <c r="B1" s="763"/>
      <c r="C1" s="763"/>
    </row>
    <row r="2" spans="1:3">
      <c r="A2" s="78" t="s">
        <v>213</v>
      </c>
      <c r="B2" s="85" t="s">
        <v>483</v>
      </c>
      <c r="C2" s="85" t="s">
        <v>76</v>
      </c>
    </row>
    <row r="3" spans="1:3" ht="15.6">
      <c r="A3" s="63" t="s">
        <v>292</v>
      </c>
      <c r="B3" s="186">
        <v>16</v>
      </c>
      <c r="C3" s="191">
        <v>202210279</v>
      </c>
    </row>
    <row r="4" spans="1:3" ht="15.6">
      <c r="A4" s="63" t="s">
        <v>293</v>
      </c>
      <c r="B4" s="186">
        <v>3</v>
      </c>
      <c r="C4" s="131">
        <v>5391848</v>
      </c>
    </row>
    <row r="5" spans="1:3">
      <c r="A5" s="63" t="s">
        <v>294</v>
      </c>
      <c r="B5" s="626" t="s">
        <v>456</v>
      </c>
      <c r="C5" s="387" t="s">
        <v>456</v>
      </c>
    </row>
    <row r="6" spans="1:3" ht="15.6">
      <c r="A6" s="63" t="s">
        <v>295</v>
      </c>
      <c r="B6" s="186">
        <v>10</v>
      </c>
      <c r="C6" s="131">
        <v>17471342</v>
      </c>
    </row>
    <row r="7" spans="1:3" ht="15.6">
      <c r="A7" s="63" t="s">
        <v>296</v>
      </c>
      <c r="B7" s="393">
        <v>3</v>
      </c>
      <c r="C7" s="647">
        <v>55177</v>
      </c>
    </row>
    <row r="8" spans="1:3" ht="15.6">
      <c r="A8" s="63" t="s">
        <v>297</v>
      </c>
      <c r="B8" s="186">
        <v>16</v>
      </c>
      <c r="C8" s="131">
        <v>4229299</v>
      </c>
    </row>
    <row r="9" spans="1:3">
      <c r="A9" s="63" t="s">
        <v>298</v>
      </c>
      <c r="B9" s="626" t="s">
        <v>456</v>
      </c>
      <c r="C9" s="387" t="s">
        <v>456</v>
      </c>
    </row>
    <row r="10" spans="1:3" ht="15.6">
      <c r="A10" s="63" t="s">
        <v>333</v>
      </c>
      <c r="B10" s="186">
        <v>12</v>
      </c>
      <c r="C10" s="131">
        <v>15621652</v>
      </c>
    </row>
    <row r="11" spans="1:3" ht="15.6">
      <c r="A11" s="63" t="s">
        <v>300</v>
      </c>
      <c r="B11" s="186">
        <v>0</v>
      </c>
      <c r="C11" s="131">
        <v>0</v>
      </c>
    </row>
    <row r="12" spans="1:3" ht="15.6">
      <c r="A12" s="63" t="s">
        <v>301</v>
      </c>
      <c r="B12" s="186">
        <v>0</v>
      </c>
      <c r="C12" s="131">
        <v>0</v>
      </c>
    </row>
    <row r="13" spans="1:3" ht="15.6">
      <c r="A13" s="63" t="s">
        <v>302</v>
      </c>
      <c r="B13" s="186">
        <v>6</v>
      </c>
      <c r="C13" s="131">
        <v>1168505</v>
      </c>
    </row>
    <row r="14" spans="1:3" ht="15.6">
      <c r="A14" s="63" t="s">
        <v>303</v>
      </c>
      <c r="B14" s="186">
        <v>0</v>
      </c>
      <c r="C14" s="131">
        <v>0</v>
      </c>
    </row>
    <row r="15" spans="1:3" ht="15.6">
      <c r="A15" s="63" t="s">
        <v>304</v>
      </c>
      <c r="B15" s="186">
        <v>8</v>
      </c>
      <c r="C15" s="131">
        <v>21374153</v>
      </c>
    </row>
    <row r="16" spans="1:3" ht="15.6">
      <c r="A16" s="63" t="s">
        <v>305</v>
      </c>
      <c r="B16" s="186">
        <v>0</v>
      </c>
      <c r="C16" s="131">
        <v>0</v>
      </c>
    </row>
    <row r="17" spans="1:3" ht="15.6">
      <c r="A17" s="63" t="s">
        <v>306</v>
      </c>
      <c r="B17" s="186">
        <v>4</v>
      </c>
      <c r="C17" s="131">
        <v>144453</v>
      </c>
    </row>
    <row r="18" spans="1:3" ht="15.6">
      <c r="A18" s="63" t="s">
        <v>307</v>
      </c>
      <c r="B18" s="186">
        <v>13</v>
      </c>
      <c r="C18" s="131">
        <v>1732658</v>
      </c>
    </row>
    <row r="19" spans="1:3" ht="15.6">
      <c r="A19" s="63" t="s">
        <v>308</v>
      </c>
      <c r="B19" s="186">
        <v>12</v>
      </c>
      <c r="C19" s="131">
        <v>11939833</v>
      </c>
    </row>
    <row r="20" spans="1:3">
      <c r="A20" s="63" t="s">
        <v>309</v>
      </c>
      <c r="B20" s="626" t="s">
        <v>456</v>
      </c>
      <c r="C20" s="387" t="s">
        <v>456</v>
      </c>
    </row>
    <row r="21" spans="1:3" ht="15.6">
      <c r="A21" s="63" t="s">
        <v>310</v>
      </c>
      <c r="B21" s="186">
        <v>0</v>
      </c>
      <c r="C21" s="131">
        <v>0</v>
      </c>
    </row>
    <row r="22" spans="1:3" ht="15.6">
      <c r="A22" s="63" t="s">
        <v>311</v>
      </c>
      <c r="B22" s="186">
        <v>0</v>
      </c>
      <c r="C22" s="131">
        <v>0</v>
      </c>
    </row>
    <row r="23" spans="1:3" ht="15.6">
      <c r="A23" s="63" t="s">
        <v>312</v>
      </c>
      <c r="B23" s="186">
        <v>0</v>
      </c>
      <c r="C23" s="131">
        <v>0</v>
      </c>
    </row>
    <row r="24" spans="1:3" ht="15.6">
      <c r="A24" s="63" t="s">
        <v>334</v>
      </c>
      <c r="B24" s="186">
        <v>0</v>
      </c>
      <c r="C24" s="131">
        <v>0</v>
      </c>
    </row>
    <row r="25" spans="1:3" ht="15.6">
      <c r="A25" s="63" t="s">
        <v>314</v>
      </c>
      <c r="B25" s="186">
        <v>0</v>
      </c>
      <c r="C25" s="131">
        <v>0</v>
      </c>
    </row>
    <row r="26" spans="1:3">
      <c r="A26" s="63" t="s">
        <v>315</v>
      </c>
      <c r="B26" s="626" t="s">
        <v>456</v>
      </c>
      <c r="C26" s="387" t="s">
        <v>456</v>
      </c>
    </row>
    <row r="27" spans="1:3" ht="15.6">
      <c r="A27" s="63" t="s">
        <v>316</v>
      </c>
      <c r="B27" s="186">
        <v>0</v>
      </c>
      <c r="C27" s="131">
        <v>0</v>
      </c>
    </row>
    <row r="28" spans="1:3">
      <c r="A28" s="63" t="s">
        <v>317</v>
      </c>
      <c r="B28" s="626" t="s">
        <v>456</v>
      </c>
      <c r="C28" s="387" t="s">
        <v>456</v>
      </c>
    </row>
    <row r="29" spans="1:3" ht="15.6">
      <c r="A29" s="63" t="s">
        <v>318</v>
      </c>
      <c r="B29" s="186">
        <v>15</v>
      </c>
      <c r="C29" s="131">
        <v>144215389</v>
      </c>
    </row>
    <row r="30" spans="1:3" ht="15.6">
      <c r="A30" s="63" t="s">
        <v>319</v>
      </c>
      <c r="B30" s="393">
        <v>0</v>
      </c>
      <c r="C30" s="647">
        <v>0</v>
      </c>
    </row>
    <row r="31" spans="1:3" ht="15.6">
      <c r="A31" s="63" t="s">
        <v>320</v>
      </c>
      <c r="B31" s="186">
        <v>14</v>
      </c>
      <c r="C31" s="131">
        <v>5952416</v>
      </c>
    </row>
    <row r="32" spans="1:3" ht="15.6">
      <c r="A32" s="63" t="s">
        <v>321</v>
      </c>
      <c r="B32" s="186">
        <v>0</v>
      </c>
      <c r="C32" s="131">
        <v>0</v>
      </c>
    </row>
    <row r="33" spans="1:3" ht="15.6">
      <c r="A33" s="63" t="s">
        <v>322</v>
      </c>
      <c r="B33" s="393">
        <v>3</v>
      </c>
      <c r="C33" s="647">
        <v>664649</v>
      </c>
    </row>
    <row r="34" spans="1:3" ht="15.6">
      <c r="A34" s="63" t="s">
        <v>323</v>
      </c>
      <c r="B34" s="186" t="s">
        <v>456</v>
      </c>
      <c r="C34" s="131" t="s">
        <v>456</v>
      </c>
    </row>
    <row r="35" spans="1:3" ht="15.6">
      <c r="A35" s="63" t="s">
        <v>324</v>
      </c>
      <c r="B35" s="186">
        <v>4</v>
      </c>
      <c r="C35" s="131">
        <v>16184632</v>
      </c>
    </row>
    <row r="36" spans="1:3">
      <c r="A36" s="63" t="s">
        <v>325</v>
      </c>
      <c r="B36" s="626" t="s">
        <v>456</v>
      </c>
      <c r="C36" s="387" t="s">
        <v>456</v>
      </c>
    </row>
    <row r="37" spans="1:3">
      <c r="A37" s="63" t="s">
        <v>326</v>
      </c>
      <c r="B37" s="626" t="s">
        <v>456</v>
      </c>
      <c r="C37" s="387" t="s">
        <v>456</v>
      </c>
    </row>
    <row r="38" spans="1:3" ht="15.6">
      <c r="A38" s="63" t="s">
        <v>327</v>
      </c>
      <c r="B38" s="186">
        <v>4</v>
      </c>
      <c r="C38" s="131">
        <v>51304</v>
      </c>
    </row>
    <row r="39" spans="1:3" ht="15.6">
      <c r="A39" s="63" t="s">
        <v>328</v>
      </c>
      <c r="B39" s="186">
        <v>14</v>
      </c>
      <c r="C39" s="131">
        <v>84681158</v>
      </c>
    </row>
    <row r="40" spans="1:3" ht="15.6">
      <c r="A40" s="63" t="s">
        <v>329</v>
      </c>
      <c r="B40" s="186">
        <v>0</v>
      </c>
      <c r="C40" s="131">
        <v>0</v>
      </c>
    </row>
    <row r="41" spans="1:3" ht="15.6">
      <c r="A41" s="63" t="s">
        <v>330</v>
      </c>
      <c r="B41" s="186">
        <v>0</v>
      </c>
      <c r="C41" s="131">
        <v>0</v>
      </c>
    </row>
    <row r="42" spans="1:3" ht="15.6">
      <c r="A42" s="63" t="s">
        <v>331</v>
      </c>
      <c r="B42" s="186">
        <v>16</v>
      </c>
      <c r="C42" s="131">
        <v>50069727</v>
      </c>
    </row>
    <row r="43" spans="1:3" ht="15.6">
      <c r="A43" s="63" t="s">
        <v>336</v>
      </c>
      <c r="B43" s="186">
        <v>16</v>
      </c>
      <c r="C43" s="131">
        <v>167253792</v>
      </c>
    </row>
    <row r="44" spans="1:3" ht="15.6">
      <c r="A44" s="63" t="s">
        <v>337</v>
      </c>
      <c r="B44" s="186">
        <v>16</v>
      </c>
      <c r="C44" s="131">
        <v>5017614</v>
      </c>
    </row>
    <row r="45" spans="1:3" ht="15.6">
      <c r="A45" s="63" t="s">
        <v>338</v>
      </c>
      <c r="B45" s="186">
        <v>16</v>
      </c>
      <c r="C45" s="131">
        <v>21132831988</v>
      </c>
    </row>
    <row r="46" spans="1:3" ht="15.6">
      <c r="A46" s="63" t="s">
        <v>339</v>
      </c>
      <c r="B46" s="186">
        <v>0</v>
      </c>
      <c r="C46" s="131">
        <v>0</v>
      </c>
    </row>
    <row r="47" spans="1:3" ht="15.6">
      <c r="A47" s="63" t="s">
        <v>340</v>
      </c>
      <c r="B47" s="186">
        <v>16</v>
      </c>
      <c r="C47" s="131">
        <v>16998910167</v>
      </c>
    </row>
    <row r="48" spans="1:3" ht="15.6">
      <c r="A48" s="63" t="s">
        <v>341</v>
      </c>
      <c r="B48" s="186">
        <v>16</v>
      </c>
      <c r="C48" s="131">
        <v>1699892</v>
      </c>
    </row>
    <row r="49" spans="1:4" ht="15.6">
      <c r="A49" s="63" t="s">
        <v>342</v>
      </c>
      <c r="B49" s="186">
        <v>16</v>
      </c>
      <c r="C49" s="131">
        <v>5017614</v>
      </c>
    </row>
    <row r="50" spans="1:4" ht="15.6">
      <c r="A50" s="63" t="s">
        <v>332</v>
      </c>
      <c r="B50" s="186">
        <v>6</v>
      </c>
      <c r="C50" s="131">
        <v>1214534</v>
      </c>
    </row>
    <row r="51" spans="1:4" ht="15.6">
      <c r="A51" s="63" t="s">
        <v>240</v>
      </c>
      <c r="B51" s="186">
        <v>16</v>
      </c>
      <c r="C51" s="131">
        <v>3803080</v>
      </c>
    </row>
    <row r="52" spans="1:4" ht="15.6">
      <c r="A52" s="63" t="s">
        <v>241</v>
      </c>
      <c r="B52" s="186">
        <v>12</v>
      </c>
      <c r="C52" s="131">
        <v>11750</v>
      </c>
    </row>
    <row r="53" spans="1:4" ht="16.2" thickBot="1">
      <c r="A53" s="403" t="s">
        <v>24</v>
      </c>
      <c r="B53" s="404">
        <v>16</v>
      </c>
      <c r="C53" s="602">
        <v>3814830</v>
      </c>
    </row>
    <row r="54" spans="1:4" ht="15.6">
      <c r="A54" s="9" t="s">
        <v>275</v>
      </c>
      <c r="B54" s="9"/>
      <c r="C54" s="9"/>
      <c r="D54" s="10"/>
    </row>
    <row r="55" spans="1:4" ht="15.6">
      <c r="A55" s="91" t="s">
        <v>79</v>
      </c>
      <c r="B55" s="9"/>
      <c r="C55" s="9"/>
      <c r="D55" s="10"/>
    </row>
    <row r="56" spans="1:4">
      <c r="D56" s="10"/>
    </row>
    <row r="57" spans="1:4">
      <c r="D57" s="10"/>
    </row>
    <row r="58" spans="1:4">
      <c r="D58" s="10"/>
    </row>
    <row r="59" spans="1:4">
      <c r="D59" s="10"/>
    </row>
    <row r="60" spans="1:4">
      <c r="D60" s="10"/>
    </row>
    <row r="61" spans="1:4">
      <c r="D61" s="10"/>
    </row>
    <row r="64" spans="1:4">
      <c r="D64" s="10"/>
    </row>
    <row r="66" spans="4:4">
      <c r="D66" s="10"/>
    </row>
    <row r="68" spans="4:4">
      <c r="D68" s="10"/>
    </row>
    <row r="69" spans="4:4">
      <c r="D69" s="10"/>
    </row>
    <row r="70" spans="4:4">
      <c r="D70" s="10"/>
    </row>
    <row r="71" spans="4:4">
      <c r="D71" s="10"/>
    </row>
    <row r="77" spans="4:4">
      <c r="D77" s="10"/>
    </row>
    <row r="80" spans="4:4">
      <c r="D80" s="10"/>
    </row>
    <row r="82" spans="4:4">
      <c r="D82" s="10"/>
    </row>
    <row r="84" spans="4:4">
      <c r="D84" s="10"/>
    </row>
    <row r="86" spans="4:4">
      <c r="D86" s="10"/>
    </row>
    <row r="87" spans="4:4">
      <c r="D87" s="10"/>
    </row>
    <row r="88" spans="4:4">
      <c r="D88" s="10"/>
    </row>
    <row r="89" spans="4:4">
      <c r="D89" s="10"/>
    </row>
    <row r="90" spans="4:4">
      <c r="D90" s="10"/>
    </row>
    <row r="93" spans="4:4">
      <c r="D93" s="10"/>
    </row>
    <row r="94" spans="4:4">
      <c r="D94" s="10"/>
    </row>
    <row r="95" spans="4:4">
      <c r="D95" s="10"/>
    </row>
    <row r="96" spans="4:4">
      <c r="D96" s="10"/>
    </row>
    <row r="98" spans="4:4">
      <c r="D98" s="10"/>
    </row>
    <row r="99" spans="4:4">
      <c r="D99" s="10"/>
    </row>
    <row r="100" spans="4:4">
      <c r="D100" s="10"/>
    </row>
    <row r="101" spans="4:4">
      <c r="D101" s="10"/>
    </row>
    <row r="102" spans="4:4">
      <c r="D102" s="10"/>
    </row>
    <row r="103" spans="4:4">
      <c r="D103" s="10"/>
    </row>
    <row r="104" spans="4:4">
      <c r="D104" s="10"/>
    </row>
  </sheetData>
  <pageMargins left="0.7" right="0.7" top="0.75" bottom="0.75" header="0.3" footer="0.3"/>
  <pageSetup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workbookViewId="0">
      <selection sqref="A1:C1"/>
    </sheetView>
  </sheetViews>
  <sheetFormatPr defaultRowHeight="15"/>
  <cols>
    <col min="1" max="1" width="42.90625" customWidth="1"/>
    <col min="2" max="3" width="12.81640625" customWidth="1"/>
  </cols>
  <sheetData>
    <row r="1" spans="1:4" s="738" customFormat="1" ht="15" customHeight="1">
      <c r="A1" s="1211" t="s">
        <v>569</v>
      </c>
      <c r="B1" s="1211"/>
      <c r="C1" s="1211"/>
    </row>
    <row r="2" spans="1:4">
      <c r="A2" s="78" t="s">
        <v>213</v>
      </c>
      <c r="B2" s="85" t="s">
        <v>483</v>
      </c>
      <c r="C2" s="85" t="s">
        <v>76</v>
      </c>
    </row>
    <row r="3" spans="1:4" ht="15.6">
      <c r="A3" s="63" t="s">
        <v>292</v>
      </c>
      <c r="B3" s="186">
        <v>272</v>
      </c>
      <c r="C3" s="191">
        <v>-47074696300</v>
      </c>
      <c r="D3" s="571"/>
    </row>
    <row r="4" spans="1:4" ht="15.6">
      <c r="A4" s="63" t="s">
        <v>293</v>
      </c>
      <c r="B4" s="186">
        <v>16</v>
      </c>
      <c r="C4" s="131">
        <v>1583149286</v>
      </c>
      <c r="D4" s="571"/>
    </row>
    <row r="5" spans="1:4">
      <c r="A5" s="63" t="s">
        <v>294</v>
      </c>
      <c r="B5" s="626" t="s">
        <v>456</v>
      </c>
      <c r="C5" s="387" t="s">
        <v>456</v>
      </c>
      <c r="D5" s="571"/>
    </row>
    <row r="6" spans="1:4" ht="15.6">
      <c r="A6" s="63" t="s">
        <v>295</v>
      </c>
      <c r="B6" s="186">
        <v>45</v>
      </c>
      <c r="C6" s="131">
        <v>1751223712</v>
      </c>
      <c r="D6" s="571"/>
    </row>
    <row r="7" spans="1:4" ht="15.6">
      <c r="A7" s="63" t="s">
        <v>296</v>
      </c>
      <c r="B7" s="186">
        <v>69</v>
      </c>
      <c r="C7" s="131">
        <v>345921559</v>
      </c>
      <c r="D7" s="571"/>
    </row>
    <row r="8" spans="1:4" ht="15.6">
      <c r="A8" s="63" t="s">
        <v>297</v>
      </c>
      <c r="B8" s="186">
        <v>226</v>
      </c>
      <c r="C8" s="131">
        <v>246223815</v>
      </c>
      <c r="D8" s="571"/>
    </row>
    <row r="9" spans="1:4">
      <c r="A9" s="63" t="s">
        <v>298</v>
      </c>
      <c r="B9" s="626" t="s">
        <v>456</v>
      </c>
      <c r="C9" s="387" t="s">
        <v>456</v>
      </c>
      <c r="D9" s="571"/>
    </row>
    <row r="10" spans="1:4" ht="15.6">
      <c r="A10" s="63" t="s">
        <v>333</v>
      </c>
      <c r="B10" s="186">
        <v>130</v>
      </c>
      <c r="C10" s="131">
        <v>10217182828</v>
      </c>
      <c r="D10" s="571"/>
    </row>
    <row r="11" spans="1:4" ht="15.6">
      <c r="A11" s="63" t="s">
        <v>300</v>
      </c>
      <c r="B11" s="186">
        <v>0</v>
      </c>
      <c r="C11" s="131">
        <v>0</v>
      </c>
      <c r="D11" s="571"/>
    </row>
    <row r="12" spans="1:4" ht="15.6">
      <c r="A12" s="63" t="s">
        <v>301</v>
      </c>
      <c r="B12" s="186">
        <v>0</v>
      </c>
      <c r="C12" s="131">
        <v>0</v>
      </c>
      <c r="D12" s="571"/>
    </row>
    <row r="13" spans="1:4" ht="15.6">
      <c r="A13" s="63" t="s">
        <v>302</v>
      </c>
      <c r="B13" s="186">
        <v>7</v>
      </c>
      <c r="C13" s="131">
        <v>6290166</v>
      </c>
      <c r="D13" s="571"/>
    </row>
    <row r="14" spans="1:4" ht="15.6">
      <c r="A14" s="63" t="s">
        <v>303</v>
      </c>
      <c r="B14" s="186">
        <v>0</v>
      </c>
      <c r="C14" s="131">
        <v>0</v>
      </c>
      <c r="D14" s="571"/>
    </row>
    <row r="15" spans="1:4" ht="15.6">
      <c r="A15" s="63" t="s">
        <v>304</v>
      </c>
      <c r="B15" s="186">
        <v>71</v>
      </c>
      <c r="C15" s="131">
        <v>33748047685</v>
      </c>
      <c r="D15" s="571"/>
    </row>
    <row r="16" spans="1:4" ht="15.6">
      <c r="A16" s="63" t="s">
        <v>305</v>
      </c>
      <c r="B16" s="646">
        <v>0</v>
      </c>
      <c r="C16" s="647">
        <v>0</v>
      </c>
      <c r="D16" s="571"/>
    </row>
    <row r="17" spans="1:4" ht="15.6">
      <c r="A17" s="63" t="s">
        <v>306</v>
      </c>
      <c r="B17" s="186">
        <v>27</v>
      </c>
      <c r="C17" s="131">
        <v>1118275551</v>
      </c>
      <c r="D17" s="571"/>
    </row>
    <row r="18" spans="1:4" ht="15.6">
      <c r="A18" s="63" t="s">
        <v>307</v>
      </c>
      <c r="B18" s="186">
        <v>39</v>
      </c>
      <c r="C18" s="131">
        <v>96942647</v>
      </c>
      <c r="D18" s="571"/>
    </row>
    <row r="19" spans="1:4" ht="15.6">
      <c r="A19" s="63" t="s">
        <v>308</v>
      </c>
      <c r="B19" s="186">
        <v>133</v>
      </c>
      <c r="C19" s="131">
        <v>9643059895</v>
      </c>
      <c r="D19" s="571"/>
    </row>
    <row r="20" spans="1:4" ht="15.6">
      <c r="A20" s="63" t="s">
        <v>309</v>
      </c>
      <c r="B20" s="646">
        <v>3</v>
      </c>
      <c r="C20" s="647">
        <v>-1835242</v>
      </c>
      <c r="D20" s="571"/>
    </row>
    <row r="21" spans="1:4">
      <c r="A21" s="63" t="s">
        <v>310</v>
      </c>
      <c r="B21" s="626" t="s">
        <v>456</v>
      </c>
      <c r="C21" s="387" t="s">
        <v>456</v>
      </c>
      <c r="D21" s="571"/>
    </row>
    <row r="22" spans="1:4" ht="15.6">
      <c r="A22" s="63" t="s">
        <v>311</v>
      </c>
      <c r="B22" s="186">
        <v>0</v>
      </c>
      <c r="C22" s="131">
        <v>0</v>
      </c>
      <c r="D22" s="571"/>
    </row>
    <row r="23" spans="1:4" ht="15.6">
      <c r="A23" s="63" t="s">
        <v>312</v>
      </c>
      <c r="B23" s="646">
        <v>5</v>
      </c>
      <c r="C23" s="647">
        <v>13810783</v>
      </c>
      <c r="D23" s="571"/>
    </row>
    <row r="24" spans="1:4" ht="15.6">
      <c r="A24" s="63" t="s">
        <v>334</v>
      </c>
      <c r="B24" s="186">
        <v>0</v>
      </c>
      <c r="C24" s="131">
        <v>0</v>
      </c>
      <c r="D24" s="571"/>
    </row>
    <row r="25" spans="1:4" ht="15.6">
      <c r="A25" s="63" t="s">
        <v>314</v>
      </c>
      <c r="B25" s="186">
        <v>0</v>
      </c>
      <c r="C25" s="131">
        <v>0</v>
      </c>
      <c r="D25" s="571"/>
    </row>
    <row r="26" spans="1:4" ht="15.6">
      <c r="A26" s="63" t="s">
        <v>315</v>
      </c>
      <c r="B26" s="186">
        <v>8</v>
      </c>
      <c r="C26" s="131">
        <v>7294691</v>
      </c>
      <c r="D26" s="571"/>
    </row>
    <row r="27" spans="1:4">
      <c r="A27" s="63" t="s">
        <v>316</v>
      </c>
      <c r="B27" s="626" t="s">
        <v>456</v>
      </c>
      <c r="C27" s="387" t="s">
        <v>456</v>
      </c>
      <c r="D27" s="571"/>
    </row>
    <row r="28" spans="1:4" ht="15.6">
      <c r="A28" s="63" t="s">
        <v>317</v>
      </c>
      <c r="B28" s="646">
        <v>10</v>
      </c>
      <c r="C28" s="647">
        <v>38634166</v>
      </c>
      <c r="D28" s="571"/>
    </row>
    <row r="29" spans="1:4" ht="15.6">
      <c r="A29" s="63" t="s">
        <v>318</v>
      </c>
      <c r="B29" s="186">
        <v>19</v>
      </c>
      <c r="C29" s="131">
        <v>665016193</v>
      </c>
      <c r="D29" s="571"/>
    </row>
    <row r="30" spans="1:4" ht="15.6">
      <c r="A30" s="63" t="s">
        <v>319</v>
      </c>
      <c r="B30" s="186">
        <v>0</v>
      </c>
      <c r="C30" s="131">
        <v>0</v>
      </c>
      <c r="D30" s="571"/>
    </row>
    <row r="31" spans="1:4" ht="15.6">
      <c r="A31" s="63" t="s">
        <v>320</v>
      </c>
      <c r="B31" s="186">
        <v>86</v>
      </c>
      <c r="C31" s="131">
        <v>207764925</v>
      </c>
      <c r="D31" s="571"/>
    </row>
    <row r="32" spans="1:4">
      <c r="A32" s="63" t="s">
        <v>321</v>
      </c>
      <c r="B32" s="626" t="s">
        <v>456</v>
      </c>
      <c r="C32" s="387" t="s">
        <v>456</v>
      </c>
      <c r="D32" s="571"/>
    </row>
    <row r="33" spans="1:4">
      <c r="A33" s="63" t="s">
        <v>322</v>
      </c>
      <c r="B33" s="626" t="s">
        <v>456</v>
      </c>
      <c r="C33" s="387" t="s">
        <v>456</v>
      </c>
      <c r="D33" s="571"/>
    </row>
    <row r="34" spans="1:4" ht="15.6">
      <c r="A34" s="63" t="s">
        <v>323</v>
      </c>
      <c r="B34" s="186">
        <v>24</v>
      </c>
      <c r="C34" s="131">
        <v>1044898713</v>
      </c>
      <c r="D34" s="571"/>
    </row>
    <row r="35" spans="1:4" ht="15.6">
      <c r="A35" s="63" t="s">
        <v>324</v>
      </c>
      <c r="B35" s="186">
        <v>19</v>
      </c>
      <c r="C35" s="131">
        <v>3769463056</v>
      </c>
      <c r="D35" s="571"/>
    </row>
    <row r="36" spans="1:4" ht="15.6">
      <c r="A36" s="63" t="s">
        <v>325</v>
      </c>
      <c r="B36" s="186">
        <v>40</v>
      </c>
      <c r="C36" s="131">
        <v>31870835759</v>
      </c>
      <c r="D36" s="571"/>
    </row>
    <row r="37" spans="1:4" ht="15.6">
      <c r="A37" s="63" t="s">
        <v>326</v>
      </c>
      <c r="B37" s="186">
        <v>55</v>
      </c>
      <c r="C37" s="131">
        <v>5273401628</v>
      </c>
      <c r="D37" s="571"/>
    </row>
    <row r="38" spans="1:4" ht="15.6">
      <c r="A38" s="63" t="s">
        <v>327</v>
      </c>
      <c r="B38" s="186">
        <v>28</v>
      </c>
      <c r="C38" s="131">
        <v>1576276036</v>
      </c>
      <c r="D38" s="571"/>
    </row>
    <row r="39" spans="1:4" ht="15.6">
      <c r="A39" s="63" t="s">
        <v>328</v>
      </c>
      <c r="B39" s="186">
        <v>258</v>
      </c>
      <c r="C39" s="131">
        <v>-52488512810</v>
      </c>
      <c r="D39" s="571"/>
    </row>
    <row r="40" spans="1:4">
      <c r="A40" s="63" t="s">
        <v>329</v>
      </c>
      <c r="B40" s="626" t="s">
        <v>456</v>
      </c>
      <c r="C40" s="387" t="s">
        <v>456</v>
      </c>
      <c r="D40" s="571"/>
    </row>
    <row r="41" spans="1:4" ht="15.6">
      <c r="A41" s="63" t="s">
        <v>330</v>
      </c>
      <c r="B41" s="186">
        <v>0</v>
      </c>
      <c r="C41" s="131">
        <v>0</v>
      </c>
      <c r="D41" s="571"/>
    </row>
    <row r="42" spans="1:4" ht="15.6">
      <c r="A42" s="63" t="s">
        <v>331</v>
      </c>
      <c r="B42" s="186">
        <v>273</v>
      </c>
      <c r="C42" s="131">
        <v>-10841151097</v>
      </c>
      <c r="D42" s="571"/>
    </row>
    <row r="43" spans="1:4" ht="15.6">
      <c r="A43" s="63" t="s">
        <v>336</v>
      </c>
      <c r="B43" s="186">
        <v>265</v>
      </c>
      <c r="C43" s="131">
        <v>-10820603302</v>
      </c>
      <c r="D43" s="571"/>
    </row>
    <row r="44" spans="1:4" ht="15.6">
      <c r="A44" s="63" t="s">
        <v>337</v>
      </c>
      <c r="B44" s="186">
        <v>56</v>
      </c>
      <c r="C44" s="131">
        <v>11729870</v>
      </c>
      <c r="D44" s="571"/>
    </row>
    <row r="45" spans="1:4" ht="15.6">
      <c r="A45" s="63" t="s">
        <v>338</v>
      </c>
      <c r="B45" s="186">
        <v>273</v>
      </c>
      <c r="C45" s="131">
        <v>7626702379356</v>
      </c>
      <c r="D45" s="571"/>
    </row>
    <row r="46" spans="1:4" ht="15.6">
      <c r="A46" s="63" t="s">
        <v>339</v>
      </c>
      <c r="B46" s="646">
        <v>4</v>
      </c>
      <c r="C46" s="647">
        <v>436984990</v>
      </c>
      <c r="D46" s="571"/>
    </row>
    <row r="47" spans="1:4" ht="15.6">
      <c r="A47" s="63" t="s">
        <v>340</v>
      </c>
      <c r="B47" s="186">
        <v>273</v>
      </c>
      <c r="C47" s="131">
        <v>2198691795791</v>
      </c>
      <c r="D47" s="571"/>
    </row>
    <row r="48" spans="1:4" ht="15.6">
      <c r="A48" s="63" t="s">
        <v>341</v>
      </c>
      <c r="B48" s="186">
        <v>273</v>
      </c>
      <c r="C48" s="131">
        <v>219731449</v>
      </c>
      <c r="D48" s="571"/>
    </row>
    <row r="49" spans="1:5" ht="15.6">
      <c r="A49" s="63" t="s">
        <v>342</v>
      </c>
      <c r="B49" s="186">
        <v>273</v>
      </c>
      <c r="C49" s="131">
        <v>219731449</v>
      </c>
      <c r="D49" s="571"/>
    </row>
    <row r="50" spans="1:5" ht="15.6">
      <c r="A50" s="63" t="s">
        <v>332</v>
      </c>
      <c r="B50" s="186">
        <v>15</v>
      </c>
      <c r="C50" s="131">
        <v>11865186</v>
      </c>
      <c r="D50" s="571"/>
    </row>
    <row r="51" spans="1:5" ht="15.6">
      <c r="A51" s="63" t="s">
        <v>240</v>
      </c>
      <c r="B51" s="186">
        <v>273</v>
      </c>
      <c r="C51" s="131">
        <v>207866263</v>
      </c>
      <c r="D51" s="571"/>
    </row>
    <row r="52" spans="1:5" ht="15.6">
      <c r="A52" s="63" t="s">
        <v>241</v>
      </c>
      <c r="B52" s="186">
        <v>86</v>
      </c>
      <c r="C52" s="131">
        <v>212250</v>
      </c>
      <c r="D52" s="571"/>
    </row>
    <row r="53" spans="1:5" ht="16.2" thickBot="1">
      <c r="A53" s="403" t="s">
        <v>24</v>
      </c>
      <c r="B53" s="404">
        <v>273</v>
      </c>
      <c r="C53" s="602">
        <v>208078513</v>
      </c>
      <c r="D53" s="571"/>
    </row>
    <row r="54" spans="1:5" ht="15.6">
      <c r="A54" s="9" t="s">
        <v>275</v>
      </c>
      <c r="B54" s="113"/>
      <c r="C54" s="9"/>
      <c r="E54" s="10"/>
    </row>
    <row r="55" spans="1:5" ht="15.6">
      <c r="A55" s="91" t="s">
        <v>79</v>
      </c>
      <c r="B55" s="113"/>
      <c r="C55" s="9"/>
      <c r="E55" s="10"/>
    </row>
    <row r="56" spans="1:5">
      <c r="E56" s="10"/>
    </row>
    <row r="57" spans="1:5">
      <c r="E57" s="10"/>
    </row>
    <row r="58" spans="1:5">
      <c r="E58" s="10"/>
    </row>
    <row r="59" spans="1:5">
      <c r="E59" s="10"/>
    </row>
    <row r="60" spans="1:5">
      <c r="E60" s="10"/>
    </row>
    <row r="61" spans="1:5">
      <c r="E61" s="10"/>
    </row>
    <row r="64" spans="1:5">
      <c r="E64" s="10"/>
    </row>
    <row r="66" spans="5:5">
      <c r="E66" s="10"/>
    </row>
    <row r="68" spans="5:5">
      <c r="E68" s="10"/>
    </row>
    <row r="69" spans="5:5">
      <c r="E69" s="10"/>
    </row>
    <row r="70" spans="5:5">
      <c r="E70" s="10"/>
    </row>
    <row r="71" spans="5:5">
      <c r="E71" s="10"/>
    </row>
    <row r="72" spans="5:5">
      <c r="E72" s="10"/>
    </row>
    <row r="74" spans="5:5">
      <c r="E74" s="10"/>
    </row>
    <row r="77" spans="5:5">
      <c r="E77" s="10"/>
    </row>
    <row r="78" spans="5:5">
      <c r="E78" s="10"/>
    </row>
    <row r="79" spans="5:5">
      <c r="E79" s="10"/>
    </row>
    <row r="80" spans="5:5">
      <c r="E80" s="10"/>
    </row>
    <row r="82" spans="5:5">
      <c r="E82" s="10"/>
    </row>
    <row r="83" spans="5:5">
      <c r="E83" s="10"/>
    </row>
    <row r="84" spans="5:5">
      <c r="E84" s="10"/>
    </row>
    <row r="85" spans="5:5">
      <c r="E85" s="10"/>
    </row>
    <row r="86" spans="5:5">
      <c r="E86" s="10"/>
    </row>
    <row r="87" spans="5:5">
      <c r="E87" s="10"/>
    </row>
    <row r="88" spans="5:5">
      <c r="E88" s="10"/>
    </row>
    <row r="89" spans="5:5">
      <c r="E89" s="10"/>
    </row>
    <row r="90" spans="5:5">
      <c r="E90" s="10"/>
    </row>
    <row r="91" spans="5:5">
      <c r="E91" s="10"/>
    </row>
    <row r="93" spans="5:5">
      <c r="E93" s="10"/>
    </row>
    <row r="94" spans="5:5">
      <c r="E94" s="10"/>
    </row>
    <row r="95" spans="5:5">
      <c r="E95" s="10"/>
    </row>
    <row r="96" spans="5:5">
      <c r="E96" s="10"/>
    </row>
    <row r="97" spans="5:5">
      <c r="E97" s="10"/>
    </row>
    <row r="98" spans="5:5">
      <c r="E98" s="10"/>
    </row>
    <row r="99" spans="5:5">
      <c r="E99" s="10"/>
    </row>
    <row r="100" spans="5:5">
      <c r="E100" s="10"/>
    </row>
    <row r="101" spans="5:5">
      <c r="E101" s="10"/>
    </row>
    <row r="102" spans="5:5">
      <c r="E102" s="10"/>
    </row>
    <row r="103" spans="5:5">
      <c r="E103" s="10"/>
    </row>
    <row r="104" spans="5:5">
      <c r="E104" s="10"/>
    </row>
  </sheetData>
  <mergeCells count="1">
    <mergeCell ref="A1:C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dimension ref="A1:E91"/>
  <sheetViews>
    <sheetView showGridLines="0" defaultGridColor="0" colorId="22" workbookViewId="0"/>
  </sheetViews>
  <sheetFormatPr defaultColWidth="9.81640625" defaultRowHeight="15"/>
  <cols>
    <col min="1" max="1" width="27.90625" customWidth="1"/>
    <col min="2" max="2" width="12.81640625" customWidth="1"/>
    <col min="3" max="3" width="11.81640625" customWidth="1"/>
    <col min="4" max="4" width="5.81640625" customWidth="1"/>
    <col min="5" max="5" width="11.81640625" customWidth="1"/>
  </cols>
  <sheetData>
    <row r="1" spans="1:5" s="738" customFormat="1" ht="15" customHeight="1">
      <c r="A1" s="1133" t="s">
        <v>571</v>
      </c>
      <c r="B1" s="763"/>
      <c r="C1" s="763"/>
      <c r="D1" s="763"/>
      <c r="E1" s="765"/>
    </row>
    <row r="2" spans="1:5" s="23" customFormat="1" ht="15" customHeight="1">
      <c r="A2" s="125" t="s">
        <v>213</v>
      </c>
      <c r="B2" s="125"/>
      <c r="C2" s="753"/>
      <c r="D2" s="104" t="s">
        <v>75</v>
      </c>
      <c r="E2" s="104" t="s">
        <v>76</v>
      </c>
    </row>
    <row r="3" spans="1:5" s="23" customFormat="1" ht="15" customHeight="1">
      <c r="A3" s="63" t="s">
        <v>292</v>
      </c>
      <c r="B3" s="119"/>
      <c r="C3" s="63"/>
      <c r="D3" s="169">
        <v>126</v>
      </c>
      <c r="E3" s="100">
        <v>-5133680363</v>
      </c>
    </row>
    <row r="4" spans="1:5" s="23" customFormat="1" ht="15" customHeight="1">
      <c r="A4" s="64" t="s">
        <v>293</v>
      </c>
      <c r="B4" s="119"/>
      <c r="C4" s="64"/>
      <c r="D4" s="169">
        <v>12</v>
      </c>
      <c r="E4" s="95">
        <v>139945506</v>
      </c>
    </row>
    <row r="5" spans="1:5" s="23" customFormat="1" ht="15" customHeight="1">
      <c r="A5" s="64" t="s">
        <v>294</v>
      </c>
      <c r="B5" s="119"/>
      <c r="C5" s="64"/>
      <c r="D5" s="169" t="s">
        <v>456</v>
      </c>
      <c r="E5" s="95" t="s">
        <v>456</v>
      </c>
    </row>
    <row r="6" spans="1:5" s="23" customFormat="1" ht="15" customHeight="1">
      <c r="A6" s="64" t="s">
        <v>295</v>
      </c>
      <c r="B6" s="119"/>
      <c r="C6" s="64"/>
      <c r="D6" s="169">
        <v>23</v>
      </c>
      <c r="E6" s="95">
        <v>325721586</v>
      </c>
    </row>
    <row r="7" spans="1:5" s="23" customFormat="1" ht="15" customHeight="1">
      <c r="A7" s="64" t="s">
        <v>296</v>
      </c>
      <c r="B7" s="119"/>
      <c r="C7" s="64"/>
      <c r="D7" s="169">
        <v>27</v>
      </c>
      <c r="E7" s="95">
        <v>51112132</v>
      </c>
    </row>
    <row r="8" spans="1:5" s="23" customFormat="1" ht="15" customHeight="1">
      <c r="A8" s="64" t="s">
        <v>297</v>
      </c>
      <c r="B8" s="119"/>
      <c r="C8" s="64"/>
      <c r="D8" s="169">
        <v>67</v>
      </c>
      <c r="E8" s="95">
        <v>32496185</v>
      </c>
    </row>
    <row r="9" spans="1:5" s="23" customFormat="1" ht="15" customHeight="1">
      <c r="A9" s="64" t="s">
        <v>298</v>
      </c>
      <c r="B9" s="119"/>
      <c r="C9" s="64"/>
      <c r="D9" s="169" t="s">
        <v>456</v>
      </c>
      <c r="E9" s="95" t="s">
        <v>456</v>
      </c>
    </row>
    <row r="10" spans="1:5" s="23" customFormat="1" ht="15" customHeight="1">
      <c r="A10" s="64" t="s">
        <v>333</v>
      </c>
      <c r="B10" s="119"/>
      <c r="C10" s="64"/>
      <c r="D10" s="169">
        <v>49</v>
      </c>
      <c r="E10" s="95">
        <v>2000088216</v>
      </c>
    </row>
    <row r="11" spans="1:5" s="23" customFormat="1" ht="15" customHeight="1">
      <c r="A11" s="64" t="s">
        <v>300</v>
      </c>
      <c r="B11" s="119"/>
      <c r="C11" s="64"/>
      <c r="D11" s="169">
        <v>0</v>
      </c>
      <c r="E11" s="95">
        <v>0</v>
      </c>
    </row>
    <row r="12" spans="1:5" s="23" customFormat="1" ht="15" customHeight="1">
      <c r="A12" s="64" t="s">
        <v>301</v>
      </c>
      <c r="B12" s="119"/>
      <c r="C12" s="64"/>
      <c r="D12" s="169">
        <v>0</v>
      </c>
      <c r="E12" s="95">
        <v>0</v>
      </c>
    </row>
    <row r="13" spans="1:5" s="23" customFormat="1" ht="15" customHeight="1">
      <c r="A13" s="64" t="s">
        <v>302</v>
      </c>
      <c r="B13" s="119"/>
      <c r="C13" s="64"/>
      <c r="D13" s="169">
        <v>19</v>
      </c>
      <c r="E13" s="95">
        <v>4951882</v>
      </c>
    </row>
    <row r="14" spans="1:5" s="23" customFormat="1" ht="15" customHeight="1">
      <c r="A14" s="64" t="s">
        <v>303</v>
      </c>
      <c r="B14" s="119"/>
      <c r="C14" s="64"/>
      <c r="D14" s="169">
        <v>0</v>
      </c>
      <c r="E14" s="95">
        <v>0</v>
      </c>
    </row>
    <row r="15" spans="1:5" s="23" customFormat="1" ht="15" customHeight="1">
      <c r="A15" s="64" t="s">
        <v>304</v>
      </c>
      <c r="B15" s="119"/>
      <c r="C15" s="64"/>
      <c r="D15" s="169">
        <v>9</v>
      </c>
      <c r="E15" s="95">
        <v>2455258939</v>
      </c>
    </row>
    <row r="16" spans="1:5" s="23" customFormat="1" ht="15" customHeight="1">
      <c r="A16" s="64" t="s">
        <v>305</v>
      </c>
      <c r="B16" s="119"/>
      <c r="C16" s="64"/>
      <c r="D16" s="169">
        <v>0</v>
      </c>
      <c r="E16" s="95">
        <v>0</v>
      </c>
    </row>
    <row r="17" spans="1:5" s="23" customFormat="1" ht="15" customHeight="1">
      <c r="A17" s="64" t="s">
        <v>306</v>
      </c>
      <c r="B17" s="119"/>
      <c r="C17" s="64"/>
      <c r="D17" s="169">
        <v>5</v>
      </c>
      <c r="E17" s="95">
        <v>6515893</v>
      </c>
    </row>
    <row r="18" spans="1:5" s="23" customFormat="1" ht="15" customHeight="1">
      <c r="A18" s="64" t="s">
        <v>307</v>
      </c>
      <c r="B18" s="119"/>
      <c r="C18" s="64"/>
      <c r="D18" s="169">
        <v>23</v>
      </c>
      <c r="E18" s="95">
        <v>27022203</v>
      </c>
    </row>
    <row r="19" spans="1:5" s="23" customFormat="1" ht="15" customHeight="1">
      <c r="A19" s="64" t="s">
        <v>308</v>
      </c>
      <c r="B19" s="119"/>
      <c r="C19" s="64"/>
      <c r="D19" s="169">
        <v>49</v>
      </c>
      <c r="E19" s="95">
        <v>1673911458</v>
      </c>
    </row>
    <row r="20" spans="1:5" s="23" customFormat="1" ht="15" customHeight="1">
      <c r="A20" s="64" t="s">
        <v>309</v>
      </c>
      <c r="B20" s="119"/>
      <c r="C20" s="64"/>
      <c r="D20" s="169" t="s">
        <v>456</v>
      </c>
      <c r="E20" s="95" t="s">
        <v>456</v>
      </c>
    </row>
    <row r="21" spans="1:5" s="23" customFormat="1" ht="15" customHeight="1">
      <c r="A21" s="64" t="s">
        <v>310</v>
      </c>
      <c r="B21" s="119"/>
      <c r="C21" s="64"/>
      <c r="D21" s="169">
        <v>0</v>
      </c>
      <c r="E21" s="95">
        <v>0</v>
      </c>
    </row>
    <row r="22" spans="1:5" s="23" customFormat="1" ht="15" customHeight="1">
      <c r="A22" s="64" t="s">
        <v>311</v>
      </c>
      <c r="B22" s="119"/>
      <c r="C22" s="64"/>
      <c r="D22" s="169">
        <v>0</v>
      </c>
      <c r="E22" s="95">
        <v>0</v>
      </c>
    </row>
    <row r="23" spans="1:5" s="23" customFormat="1" ht="15" customHeight="1">
      <c r="A23" s="64" t="s">
        <v>312</v>
      </c>
      <c r="B23" s="119"/>
      <c r="C23" s="64"/>
      <c r="D23" s="169" t="s">
        <v>456</v>
      </c>
      <c r="E23" s="95" t="s">
        <v>456</v>
      </c>
    </row>
    <row r="24" spans="1:5" s="23" customFormat="1" ht="15" customHeight="1">
      <c r="A24" s="64" t="s">
        <v>313</v>
      </c>
      <c r="B24" s="119"/>
      <c r="C24" s="64"/>
      <c r="D24" s="169">
        <v>0</v>
      </c>
      <c r="E24" s="95">
        <v>0</v>
      </c>
    </row>
    <row r="25" spans="1:5" s="23" customFormat="1" ht="15" customHeight="1">
      <c r="A25" s="64" t="s">
        <v>314</v>
      </c>
      <c r="B25" s="119"/>
      <c r="C25" s="64"/>
      <c r="D25" s="169">
        <v>0</v>
      </c>
      <c r="E25" s="95">
        <v>0</v>
      </c>
    </row>
    <row r="26" spans="1:5" s="23" customFormat="1" ht="15" customHeight="1">
      <c r="A26" s="64" t="s">
        <v>315</v>
      </c>
      <c r="B26" s="119"/>
      <c r="C26" s="64"/>
      <c r="D26" s="169" t="s">
        <v>456</v>
      </c>
      <c r="E26" s="95" t="s">
        <v>456</v>
      </c>
    </row>
    <row r="27" spans="1:5" s="23" customFormat="1" ht="15" customHeight="1">
      <c r="A27" s="64" t="s">
        <v>316</v>
      </c>
      <c r="B27" s="119"/>
      <c r="C27" s="64"/>
      <c r="D27" s="169" t="s">
        <v>456</v>
      </c>
      <c r="E27" s="95" t="s">
        <v>456</v>
      </c>
    </row>
    <row r="28" spans="1:5" s="23" customFormat="1" ht="15" customHeight="1">
      <c r="A28" s="64" t="s">
        <v>317</v>
      </c>
      <c r="B28" s="119"/>
      <c r="C28" s="64"/>
      <c r="D28" s="169" t="s">
        <v>456</v>
      </c>
      <c r="E28" s="95" t="s">
        <v>456</v>
      </c>
    </row>
    <row r="29" spans="1:5" s="23" customFormat="1" ht="15" customHeight="1">
      <c r="A29" s="64" t="s">
        <v>318</v>
      </c>
      <c r="B29" s="119"/>
      <c r="C29" s="64"/>
      <c r="D29" s="169">
        <v>9</v>
      </c>
      <c r="E29" s="95">
        <v>67297412</v>
      </c>
    </row>
    <row r="30" spans="1:5" s="23" customFormat="1" ht="15" customHeight="1">
      <c r="A30" s="64" t="s">
        <v>319</v>
      </c>
      <c r="B30" s="119"/>
      <c r="C30" s="64"/>
      <c r="D30" s="169" t="s">
        <v>456</v>
      </c>
      <c r="E30" s="95" t="s">
        <v>456</v>
      </c>
    </row>
    <row r="31" spans="1:5" s="23" customFormat="1" ht="15" customHeight="1">
      <c r="A31" s="64" t="s">
        <v>320</v>
      </c>
      <c r="B31" s="119"/>
      <c r="C31" s="64"/>
      <c r="D31" s="169">
        <v>33</v>
      </c>
      <c r="E31" s="95">
        <v>199827237</v>
      </c>
    </row>
    <row r="32" spans="1:5" s="23" customFormat="1" ht="15" customHeight="1">
      <c r="A32" s="64" t="s">
        <v>321</v>
      </c>
      <c r="B32" s="119"/>
      <c r="C32" s="64"/>
      <c r="D32" s="169">
        <v>0</v>
      </c>
      <c r="E32" s="95">
        <v>0</v>
      </c>
    </row>
    <row r="33" spans="1:5" s="23" customFormat="1" ht="15" customHeight="1">
      <c r="A33" s="64" t="s">
        <v>322</v>
      </c>
      <c r="B33" s="119"/>
      <c r="C33" s="64"/>
      <c r="D33" s="169" t="s">
        <v>456</v>
      </c>
      <c r="E33" s="95" t="s">
        <v>456</v>
      </c>
    </row>
    <row r="34" spans="1:5" s="23" customFormat="1" ht="15" customHeight="1">
      <c r="A34" s="64" t="s">
        <v>323</v>
      </c>
      <c r="B34" s="119"/>
      <c r="C34" s="64"/>
      <c r="D34" s="169" t="s">
        <v>456</v>
      </c>
      <c r="E34" s="95" t="s">
        <v>456</v>
      </c>
    </row>
    <row r="35" spans="1:5" s="23" customFormat="1" ht="15" customHeight="1">
      <c r="A35" s="64" t="s">
        <v>324</v>
      </c>
      <c r="B35" s="119"/>
      <c r="C35" s="64"/>
      <c r="D35" s="169">
        <v>7</v>
      </c>
      <c r="E35" s="95">
        <v>1980967006</v>
      </c>
    </row>
    <row r="36" spans="1:5" s="23" customFormat="1" ht="15" customHeight="1">
      <c r="A36" s="64" t="s">
        <v>325</v>
      </c>
      <c r="B36" s="119"/>
      <c r="C36" s="64"/>
      <c r="D36" s="169" t="s">
        <v>456</v>
      </c>
      <c r="E36" s="95" t="s">
        <v>456</v>
      </c>
    </row>
    <row r="37" spans="1:5" s="23" customFormat="1" ht="15" customHeight="1">
      <c r="A37" s="64" t="s">
        <v>326</v>
      </c>
      <c r="B37" s="119"/>
      <c r="C37" s="64"/>
      <c r="D37" s="169" t="s">
        <v>456</v>
      </c>
      <c r="E37" s="95" t="s">
        <v>456</v>
      </c>
    </row>
    <row r="38" spans="1:5" s="23" customFormat="1" ht="15" customHeight="1">
      <c r="A38" s="64" t="s">
        <v>327</v>
      </c>
      <c r="B38" s="119"/>
      <c r="C38" s="64"/>
      <c r="D38" s="169">
        <v>7</v>
      </c>
      <c r="E38" s="95">
        <v>139359078</v>
      </c>
    </row>
    <row r="39" spans="1:5" s="23" customFormat="1" ht="15" customHeight="1">
      <c r="A39" s="64" t="s">
        <v>328</v>
      </c>
      <c r="B39" s="119"/>
      <c r="C39" s="64"/>
      <c r="D39" s="169">
        <v>123</v>
      </c>
      <c r="E39" s="95">
        <v>-4659906739</v>
      </c>
    </row>
    <row r="40" spans="1:5" s="23" customFormat="1" ht="15" customHeight="1">
      <c r="A40" s="64" t="s">
        <v>329</v>
      </c>
      <c r="B40" s="119"/>
      <c r="C40" s="64"/>
      <c r="D40" s="169">
        <v>0</v>
      </c>
      <c r="E40" s="95">
        <v>0</v>
      </c>
    </row>
    <row r="41" spans="1:5" s="23" customFormat="1" ht="15" customHeight="1">
      <c r="A41" s="64" t="s">
        <v>330</v>
      </c>
      <c r="B41" s="119"/>
      <c r="C41" s="64"/>
      <c r="D41" s="169">
        <v>0</v>
      </c>
      <c r="E41" s="95">
        <v>0</v>
      </c>
    </row>
    <row r="42" spans="1:5" s="23" customFormat="1" ht="15" customHeight="1">
      <c r="A42" s="64" t="s">
        <v>331</v>
      </c>
      <c r="B42" s="119"/>
      <c r="C42" s="64"/>
      <c r="D42" s="169">
        <v>164</v>
      </c>
      <c r="E42" s="95">
        <v>-139377616</v>
      </c>
    </row>
    <row r="43" spans="1:5" s="23" customFormat="1" ht="15" customHeight="1">
      <c r="A43" s="64" t="s">
        <v>342</v>
      </c>
      <c r="B43" s="119"/>
      <c r="C43" s="64"/>
      <c r="D43" s="169">
        <v>164</v>
      </c>
      <c r="E43" s="95">
        <v>27540928</v>
      </c>
    </row>
    <row r="44" spans="1:5" s="23" customFormat="1" ht="15" customHeight="1">
      <c r="A44" s="64" t="s">
        <v>332</v>
      </c>
      <c r="B44" s="119"/>
      <c r="C44" s="64"/>
      <c r="D44" s="169">
        <v>27</v>
      </c>
      <c r="E44" s="95">
        <v>27499928</v>
      </c>
    </row>
    <row r="45" spans="1:5" s="23" customFormat="1" ht="15" customHeight="1">
      <c r="A45" s="64" t="s">
        <v>240</v>
      </c>
      <c r="B45" s="119"/>
      <c r="C45" s="64"/>
      <c r="D45" s="169">
        <v>164</v>
      </c>
      <c r="E45" s="95">
        <v>41000</v>
      </c>
    </row>
    <row r="46" spans="1:5" s="23" customFormat="1" ht="15" customHeight="1">
      <c r="A46" s="64" t="s">
        <v>241</v>
      </c>
      <c r="B46" s="119"/>
      <c r="C46" s="64"/>
      <c r="D46" s="169">
        <v>25</v>
      </c>
      <c r="E46" s="95">
        <v>65250</v>
      </c>
    </row>
    <row r="47" spans="1:5" s="23" customFormat="1" ht="15" customHeight="1" thickBot="1">
      <c r="A47" s="603" t="s">
        <v>24</v>
      </c>
      <c r="B47" s="604"/>
      <c r="C47" s="603"/>
      <c r="D47" s="627">
        <v>164</v>
      </c>
      <c r="E47" s="605">
        <v>106250</v>
      </c>
    </row>
    <row r="48" spans="1:5" s="23" customFormat="1" ht="15" customHeight="1" thickTop="1">
      <c r="A48" s="154" t="s">
        <v>275</v>
      </c>
      <c r="B48" s="154"/>
      <c r="C48" s="94"/>
      <c r="D48" s="245"/>
      <c r="E48" s="245"/>
    </row>
    <row r="49" spans="1:5" s="23" customFormat="1" ht="15" customHeight="1">
      <c r="A49" s="91" t="s">
        <v>79</v>
      </c>
      <c r="B49" s="91"/>
      <c r="C49" s="91"/>
      <c r="D49" s="133"/>
      <c r="E49" s="133"/>
    </row>
    <row r="50" spans="1:5">
      <c r="A50" s="25"/>
      <c r="B50" s="25"/>
      <c r="C50" s="25"/>
      <c r="D50" s="22"/>
      <c r="E50" s="22"/>
    </row>
    <row r="51" spans="1:5">
      <c r="D51" s="11"/>
      <c r="E51" s="7"/>
    </row>
    <row r="52" spans="1:5">
      <c r="D52" s="10"/>
    </row>
    <row r="53" spans="1:5">
      <c r="D53" s="10"/>
    </row>
    <row r="54" spans="1:5">
      <c r="D54" s="10"/>
    </row>
    <row r="55" spans="1:5">
      <c r="D55" s="10"/>
    </row>
    <row r="57" spans="1:5">
      <c r="D57" s="10"/>
    </row>
    <row r="58" spans="1:5">
      <c r="D58" s="10"/>
    </row>
    <row r="59" spans="1:5">
      <c r="D59" s="10"/>
    </row>
    <row r="60" spans="1:5">
      <c r="D60" s="10"/>
    </row>
    <row r="61" spans="1:5">
      <c r="D61" s="10"/>
    </row>
    <row r="62" spans="1:5">
      <c r="D62" s="10"/>
    </row>
    <row r="63" spans="1:5">
      <c r="D63" s="10"/>
    </row>
    <row r="64" spans="1:5">
      <c r="D64" s="10"/>
    </row>
    <row r="65" spans="4:4">
      <c r="D65" s="10"/>
    </row>
    <row r="67" spans="4:4">
      <c r="D67" s="10"/>
    </row>
    <row r="68" spans="4:4">
      <c r="D68" s="10"/>
    </row>
    <row r="70" spans="4:4">
      <c r="D70" s="10"/>
    </row>
    <row r="71" spans="4:4">
      <c r="D71" s="10"/>
    </row>
    <row r="72" spans="4:4">
      <c r="D72" s="10"/>
    </row>
    <row r="73" spans="4:4">
      <c r="D73" s="10"/>
    </row>
    <row r="74" spans="4:4">
      <c r="D74" s="10"/>
    </row>
    <row r="75" spans="4:4">
      <c r="D75" s="10"/>
    </row>
    <row r="76" spans="4:4">
      <c r="D76"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sheetData>
  <phoneticPr fontId="14" type="noConversion"/>
  <pageMargins left="0.75" right="0.65" top="0.7" bottom="1.1000000000000001" header="0.5" footer="0.5"/>
  <pageSetup paperSize="25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dimension ref="A1:M92"/>
  <sheetViews>
    <sheetView showGridLines="0" defaultGridColor="0" colorId="22" zoomScaleNormal="100" workbookViewId="0">
      <selection sqref="A1:I1"/>
    </sheetView>
  </sheetViews>
  <sheetFormatPr defaultColWidth="9.81640625" defaultRowHeight="15"/>
  <cols>
    <col min="1" max="1" width="28.1796875" customWidth="1"/>
    <col min="2" max="2" width="10.81640625" style="49" customWidth="1"/>
    <col min="3" max="3" width="11.36328125" style="49" customWidth="1"/>
    <col min="4" max="4" width="2.81640625" style="49" customWidth="1"/>
    <col min="5" max="6" width="10.81640625" style="49" customWidth="1"/>
    <col min="7" max="7" width="2.81640625" style="49" customWidth="1"/>
    <col min="8" max="9" width="10.81640625" style="49" customWidth="1"/>
    <col min="11" max="11" width="15.54296875" bestFit="1" customWidth="1"/>
  </cols>
  <sheetData>
    <row r="1" spans="1:11" s="738" customFormat="1" ht="15" customHeight="1">
      <c r="A1" s="1211" t="s">
        <v>573</v>
      </c>
      <c r="B1" s="1211"/>
      <c r="C1" s="1211"/>
      <c r="D1" s="1211"/>
      <c r="E1" s="1211"/>
      <c r="F1" s="1211"/>
      <c r="G1" s="1211"/>
      <c r="H1" s="1211"/>
      <c r="I1" s="1211"/>
    </row>
    <row r="2" spans="1:11" ht="15" customHeight="1">
      <c r="A2" s="306"/>
      <c r="B2" s="1212" t="s">
        <v>513</v>
      </c>
      <c r="C2" s="1212"/>
      <c r="D2" s="410"/>
      <c r="E2" s="1213" t="s">
        <v>343</v>
      </c>
      <c r="F2" s="1213"/>
      <c r="G2" s="410"/>
      <c r="H2" s="1213" t="s">
        <v>286</v>
      </c>
      <c r="I2" s="1213"/>
    </row>
    <row r="3" spans="1:11" ht="15" customHeight="1">
      <c r="A3" s="408" t="s">
        <v>213</v>
      </c>
      <c r="B3" s="409" t="s">
        <v>75</v>
      </c>
      <c r="C3" s="409" t="s">
        <v>76</v>
      </c>
      <c r="D3" s="409"/>
      <c r="E3" s="409" t="s">
        <v>75</v>
      </c>
      <c r="F3" s="409" t="s">
        <v>76</v>
      </c>
      <c r="G3" s="409"/>
      <c r="H3" s="409" t="s">
        <v>75</v>
      </c>
      <c r="I3" s="409" t="s">
        <v>76</v>
      </c>
    </row>
    <row r="4" spans="1:11" ht="15" customHeight="1">
      <c r="A4" s="311" t="s">
        <v>292</v>
      </c>
      <c r="B4" s="416">
        <v>454</v>
      </c>
      <c r="C4" s="407">
        <v>-16507069065</v>
      </c>
      <c r="D4" s="406"/>
      <c r="E4" s="338">
        <v>145</v>
      </c>
      <c r="F4" s="407">
        <v>1834118487</v>
      </c>
      <c r="G4" s="406"/>
      <c r="H4" s="338">
        <v>85</v>
      </c>
      <c r="I4" s="407">
        <v>-2297024351</v>
      </c>
      <c r="J4" s="1084"/>
      <c r="K4" s="571"/>
    </row>
    <row r="5" spans="1:11" ht="15" customHeight="1">
      <c r="A5" s="311" t="s">
        <v>293</v>
      </c>
      <c r="B5" s="416">
        <v>51</v>
      </c>
      <c r="C5" s="406">
        <v>2181212875</v>
      </c>
      <c r="D5" s="406"/>
      <c r="E5" s="169" t="s">
        <v>456</v>
      </c>
      <c r="F5" s="95" t="s">
        <v>456</v>
      </c>
      <c r="G5" s="406"/>
      <c r="H5" s="169" t="s">
        <v>456</v>
      </c>
      <c r="I5" s="169" t="s">
        <v>456</v>
      </c>
      <c r="J5" s="1084"/>
      <c r="K5" s="571"/>
    </row>
    <row r="6" spans="1:11" ht="15" customHeight="1">
      <c r="A6" s="311" t="s">
        <v>294</v>
      </c>
      <c r="B6" s="416">
        <v>10</v>
      </c>
      <c r="C6" s="406">
        <v>760250439</v>
      </c>
      <c r="D6" s="406"/>
      <c r="E6" s="169" t="s">
        <v>456</v>
      </c>
      <c r="F6" s="95" t="s">
        <v>456</v>
      </c>
      <c r="G6" s="406"/>
      <c r="H6" s="169" t="s">
        <v>456</v>
      </c>
      <c r="I6" s="95" t="s">
        <v>456</v>
      </c>
      <c r="J6" s="1084"/>
      <c r="K6" s="571"/>
    </row>
    <row r="7" spans="1:11" ht="15" customHeight="1">
      <c r="A7" s="311" t="s">
        <v>295</v>
      </c>
      <c r="B7" s="416">
        <v>114</v>
      </c>
      <c r="C7" s="406">
        <v>2853870835</v>
      </c>
      <c r="D7" s="406"/>
      <c r="E7" s="338">
        <v>4</v>
      </c>
      <c r="F7" s="406">
        <v>292540007</v>
      </c>
      <c r="G7" s="406"/>
      <c r="H7" s="338">
        <v>28</v>
      </c>
      <c r="I7" s="406">
        <v>134424537</v>
      </c>
      <c r="J7" s="1084"/>
      <c r="K7" s="571"/>
    </row>
    <row r="8" spans="1:11" ht="15" customHeight="1">
      <c r="A8" s="311" t="s">
        <v>296</v>
      </c>
      <c r="B8" s="416">
        <v>101</v>
      </c>
      <c r="C8" s="406">
        <v>708587589</v>
      </c>
      <c r="D8" s="406"/>
      <c r="E8" s="338">
        <v>32</v>
      </c>
      <c r="F8" s="406">
        <v>41096286</v>
      </c>
      <c r="G8" s="406"/>
      <c r="H8" s="338">
        <v>17</v>
      </c>
      <c r="I8" s="406">
        <v>95226329</v>
      </c>
      <c r="J8" s="1084"/>
      <c r="K8" s="571"/>
    </row>
    <row r="9" spans="1:11" ht="15" customHeight="1">
      <c r="A9" s="311" t="s">
        <v>297</v>
      </c>
      <c r="B9" s="416">
        <v>328</v>
      </c>
      <c r="C9" s="406">
        <v>521026951</v>
      </c>
      <c r="D9" s="406"/>
      <c r="E9" s="338">
        <v>139</v>
      </c>
      <c r="F9" s="406">
        <v>394394342</v>
      </c>
      <c r="G9" s="406"/>
      <c r="H9" s="338">
        <v>66</v>
      </c>
      <c r="I9" s="406">
        <v>26315496</v>
      </c>
      <c r="J9" s="1084"/>
      <c r="K9" s="571"/>
    </row>
    <row r="10" spans="1:11" ht="15" customHeight="1">
      <c r="A10" s="311" t="s">
        <v>298</v>
      </c>
      <c r="B10" s="416">
        <v>9</v>
      </c>
      <c r="C10" s="406">
        <v>-73548642</v>
      </c>
      <c r="D10" s="406"/>
      <c r="E10" s="169" t="s">
        <v>456</v>
      </c>
      <c r="F10" s="95" t="s">
        <v>456</v>
      </c>
      <c r="G10" s="406"/>
      <c r="H10" s="169" t="s">
        <v>456</v>
      </c>
      <c r="I10" s="95" t="s">
        <v>456</v>
      </c>
      <c r="J10" s="1084"/>
      <c r="K10" s="571"/>
    </row>
    <row r="11" spans="1:11" ht="15" customHeight="1">
      <c r="A11" s="311" t="s">
        <v>299</v>
      </c>
      <c r="B11" s="416">
        <v>240</v>
      </c>
      <c r="C11" s="406">
        <v>18811853554</v>
      </c>
      <c r="D11" s="406"/>
      <c r="E11" s="338">
        <v>52</v>
      </c>
      <c r="F11" s="406">
        <v>86791782</v>
      </c>
      <c r="G11" s="406"/>
      <c r="H11" s="338">
        <v>51</v>
      </c>
      <c r="I11" s="406">
        <v>106876548</v>
      </c>
      <c r="J11" s="1084"/>
      <c r="K11" s="571"/>
    </row>
    <row r="12" spans="1:11" ht="15" customHeight="1">
      <c r="A12" s="311" t="s">
        <v>300</v>
      </c>
      <c r="B12" s="416">
        <v>0</v>
      </c>
      <c r="C12" s="406">
        <v>0</v>
      </c>
      <c r="D12" s="406"/>
      <c r="E12" s="338">
        <v>0</v>
      </c>
      <c r="F12" s="406">
        <v>0</v>
      </c>
      <c r="G12" s="406"/>
      <c r="H12" s="338">
        <v>0</v>
      </c>
      <c r="I12" s="406">
        <v>0</v>
      </c>
      <c r="J12" s="1084"/>
      <c r="K12" s="571"/>
    </row>
    <row r="13" spans="1:11" ht="15" customHeight="1">
      <c r="A13" s="311" t="s">
        <v>301</v>
      </c>
      <c r="B13" s="338">
        <v>0</v>
      </c>
      <c r="C13" s="406">
        <v>0</v>
      </c>
      <c r="D13" s="406"/>
      <c r="E13" s="338">
        <v>0</v>
      </c>
      <c r="F13" s="406">
        <v>0</v>
      </c>
      <c r="G13" s="406"/>
      <c r="H13" s="338">
        <v>0</v>
      </c>
      <c r="I13" s="406">
        <v>0</v>
      </c>
      <c r="J13" s="1084"/>
      <c r="K13" s="571"/>
    </row>
    <row r="14" spans="1:11" ht="15" customHeight="1">
      <c r="A14" s="311" t="s">
        <v>302</v>
      </c>
      <c r="B14" s="416">
        <v>49</v>
      </c>
      <c r="C14" s="406">
        <v>14132576</v>
      </c>
      <c r="D14" s="406"/>
      <c r="E14" s="338">
        <v>0</v>
      </c>
      <c r="F14" s="406">
        <v>0</v>
      </c>
      <c r="G14" s="406"/>
      <c r="H14" s="338">
        <v>23</v>
      </c>
      <c r="I14" s="406">
        <v>2644765</v>
      </c>
      <c r="J14" s="1084"/>
      <c r="K14" s="571"/>
    </row>
    <row r="15" spans="1:11" ht="15" customHeight="1">
      <c r="A15" s="311" t="s">
        <v>303</v>
      </c>
      <c r="B15" s="169" t="s">
        <v>456</v>
      </c>
      <c r="C15" s="95" t="s">
        <v>456</v>
      </c>
      <c r="D15" s="406"/>
      <c r="E15" s="169" t="s">
        <v>456</v>
      </c>
      <c r="F15" s="95" t="s">
        <v>456</v>
      </c>
      <c r="G15" s="406"/>
      <c r="H15" s="338">
        <v>0</v>
      </c>
      <c r="I15" s="406">
        <v>0</v>
      </c>
      <c r="J15" s="1084"/>
      <c r="K15" s="571"/>
    </row>
    <row r="16" spans="1:11" ht="15" customHeight="1">
      <c r="A16" s="311" t="s">
        <v>304</v>
      </c>
      <c r="B16" s="416">
        <v>72</v>
      </c>
      <c r="C16" s="406">
        <v>54151872774</v>
      </c>
      <c r="D16" s="406"/>
      <c r="E16" s="338">
        <v>50</v>
      </c>
      <c r="F16" s="406">
        <v>3732357319</v>
      </c>
      <c r="G16" s="406"/>
      <c r="H16" s="338">
        <v>33</v>
      </c>
      <c r="I16" s="406">
        <v>2636033122</v>
      </c>
      <c r="J16" s="1084"/>
      <c r="K16" s="571"/>
    </row>
    <row r="17" spans="1:11" ht="15" customHeight="1">
      <c r="A17" s="311" t="s">
        <v>305</v>
      </c>
      <c r="B17" s="169" t="s">
        <v>456</v>
      </c>
      <c r="C17" s="95" t="s">
        <v>456</v>
      </c>
      <c r="D17" s="406"/>
      <c r="E17" s="169" t="s">
        <v>456</v>
      </c>
      <c r="F17" s="95" t="s">
        <v>456</v>
      </c>
      <c r="G17" s="406"/>
      <c r="H17" s="338">
        <v>0</v>
      </c>
      <c r="I17" s="406">
        <v>0</v>
      </c>
      <c r="J17" s="1084"/>
      <c r="K17" s="571"/>
    </row>
    <row r="18" spans="1:11" ht="15" customHeight="1">
      <c r="A18" s="311" t="s">
        <v>306</v>
      </c>
      <c r="B18" s="416">
        <v>41</v>
      </c>
      <c r="C18" s="406">
        <v>856391427</v>
      </c>
      <c r="D18" s="406"/>
      <c r="E18" s="338">
        <v>17</v>
      </c>
      <c r="F18" s="406">
        <v>297781072</v>
      </c>
      <c r="G18" s="406"/>
      <c r="H18" s="338">
        <v>5</v>
      </c>
      <c r="I18" s="406">
        <v>250954041</v>
      </c>
      <c r="J18" s="1084"/>
      <c r="K18" s="571"/>
    </row>
    <row r="19" spans="1:11" ht="15" customHeight="1">
      <c r="A19" s="311" t="s">
        <v>307</v>
      </c>
      <c r="B19" s="416">
        <v>120</v>
      </c>
      <c r="C19" s="406">
        <v>174720073</v>
      </c>
      <c r="D19" s="406"/>
      <c r="E19" s="338">
        <v>3</v>
      </c>
      <c r="F19" s="406">
        <v>10948807</v>
      </c>
      <c r="G19" s="406"/>
      <c r="H19" s="338">
        <v>24</v>
      </c>
      <c r="I19" s="406">
        <v>3399521</v>
      </c>
      <c r="J19" s="1084"/>
      <c r="K19" s="571"/>
    </row>
    <row r="20" spans="1:11" ht="15" customHeight="1">
      <c r="A20" s="311" t="s">
        <v>308</v>
      </c>
      <c r="B20" s="416">
        <v>243</v>
      </c>
      <c r="C20" s="406">
        <v>16639780026</v>
      </c>
      <c r="D20" s="406"/>
      <c r="E20" s="338">
        <v>52</v>
      </c>
      <c r="F20" s="406">
        <v>88957958</v>
      </c>
      <c r="G20" s="406"/>
      <c r="H20" s="338">
        <v>50</v>
      </c>
      <c r="I20" s="406">
        <v>81816702</v>
      </c>
      <c r="J20" s="1084"/>
      <c r="K20" s="571"/>
    </row>
    <row r="21" spans="1:11" ht="15" customHeight="1">
      <c r="A21" s="311" t="s">
        <v>309</v>
      </c>
      <c r="B21" s="416">
        <v>11</v>
      </c>
      <c r="C21" s="406">
        <v>-15107603</v>
      </c>
      <c r="D21" s="406"/>
      <c r="E21" s="169" t="s">
        <v>456</v>
      </c>
      <c r="F21" s="95" t="s">
        <v>456</v>
      </c>
      <c r="G21" s="406"/>
      <c r="H21" s="169" t="s">
        <v>456</v>
      </c>
      <c r="I21" s="95" t="s">
        <v>456</v>
      </c>
      <c r="J21" s="1084"/>
      <c r="K21" s="571"/>
    </row>
    <row r="22" spans="1:11" ht="15" customHeight="1">
      <c r="A22" s="311" t="s">
        <v>310</v>
      </c>
      <c r="B22" s="169" t="s">
        <v>456</v>
      </c>
      <c r="C22" s="95" t="s">
        <v>456</v>
      </c>
      <c r="D22" s="406"/>
      <c r="E22" s="169" t="s">
        <v>456</v>
      </c>
      <c r="F22" s="95" t="s">
        <v>456</v>
      </c>
      <c r="G22" s="406"/>
      <c r="H22" s="338">
        <v>0</v>
      </c>
      <c r="I22" s="406">
        <v>0</v>
      </c>
      <c r="J22" s="1084"/>
      <c r="K22" s="571"/>
    </row>
    <row r="23" spans="1:11" ht="15" customHeight="1">
      <c r="A23" s="311" t="s">
        <v>311</v>
      </c>
      <c r="B23" s="416">
        <v>0</v>
      </c>
      <c r="C23" s="406">
        <v>0</v>
      </c>
      <c r="D23" s="406"/>
      <c r="E23" s="338">
        <v>0</v>
      </c>
      <c r="F23" s="406">
        <v>0</v>
      </c>
      <c r="G23" s="406"/>
      <c r="H23" s="338">
        <v>0</v>
      </c>
      <c r="I23" s="406">
        <v>0</v>
      </c>
      <c r="J23" s="1084"/>
      <c r="K23" s="571"/>
    </row>
    <row r="24" spans="1:11" ht="15" customHeight="1">
      <c r="A24" s="311" t="s">
        <v>312</v>
      </c>
      <c r="B24" s="416">
        <v>8</v>
      </c>
      <c r="C24" s="406">
        <v>522834423</v>
      </c>
      <c r="D24" s="406"/>
      <c r="E24" s="338">
        <v>0</v>
      </c>
      <c r="F24" s="406">
        <v>0</v>
      </c>
      <c r="G24" s="406"/>
      <c r="H24" s="338">
        <v>0</v>
      </c>
      <c r="I24" s="406">
        <v>0</v>
      </c>
      <c r="J24" s="1084"/>
      <c r="K24" s="571"/>
    </row>
    <row r="25" spans="1:11" ht="15" customHeight="1">
      <c r="A25" s="311" t="s">
        <v>313</v>
      </c>
      <c r="B25" s="416">
        <v>0</v>
      </c>
      <c r="C25" s="406">
        <v>0</v>
      </c>
      <c r="D25" s="406"/>
      <c r="E25" s="338">
        <v>0</v>
      </c>
      <c r="F25" s="406">
        <v>0</v>
      </c>
      <c r="G25" s="406"/>
      <c r="H25" s="338">
        <v>0</v>
      </c>
      <c r="I25" s="406">
        <v>0</v>
      </c>
      <c r="J25" s="1084"/>
      <c r="K25" s="571"/>
    </row>
    <row r="26" spans="1:11" ht="15" customHeight="1">
      <c r="A26" s="311" t="s">
        <v>314</v>
      </c>
      <c r="B26" s="416">
        <v>0</v>
      </c>
      <c r="C26" s="406">
        <v>0</v>
      </c>
      <c r="D26" s="406"/>
      <c r="E26" s="338">
        <v>0</v>
      </c>
      <c r="F26" s="406">
        <v>0</v>
      </c>
      <c r="G26" s="406"/>
      <c r="H26" s="338">
        <v>0</v>
      </c>
      <c r="I26" s="406">
        <v>0</v>
      </c>
      <c r="J26" s="1084"/>
      <c r="K26" s="571"/>
    </row>
    <row r="27" spans="1:11" ht="15" customHeight="1">
      <c r="A27" s="311" t="s">
        <v>315</v>
      </c>
      <c r="B27" s="416">
        <v>19</v>
      </c>
      <c r="C27" s="406">
        <v>11135509</v>
      </c>
      <c r="D27" s="406"/>
      <c r="E27" s="169" t="s">
        <v>456</v>
      </c>
      <c r="F27" s="95" t="s">
        <v>456</v>
      </c>
      <c r="G27" s="406"/>
      <c r="H27" s="169" t="s">
        <v>456</v>
      </c>
      <c r="I27" s="95" t="s">
        <v>456</v>
      </c>
      <c r="J27" s="1084"/>
      <c r="K27" s="571"/>
    </row>
    <row r="28" spans="1:11" ht="15" customHeight="1">
      <c r="A28" s="311" t="s">
        <v>316</v>
      </c>
      <c r="B28" s="169" t="s">
        <v>456</v>
      </c>
      <c r="C28" s="95" t="s">
        <v>456</v>
      </c>
      <c r="D28" s="406"/>
      <c r="E28" s="338">
        <v>0</v>
      </c>
      <c r="F28" s="406">
        <v>0</v>
      </c>
      <c r="G28" s="406"/>
      <c r="H28" s="338">
        <v>0</v>
      </c>
      <c r="I28" s="406">
        <v>0</v>
      </c>
      <c r="J28" s="1084"/>
      <c r="K28" s="571"/>
    </row>
    <row r="29" spans="1:11" ht="15" customHeight="1">
      <c r="A29" s="311" t="s">
        <v>317</v>
      </c>
      <c r="B29" s="416">
        <v>15</v>
      </c>
      <c r="C29" s="406">
        <v>121728989</v>
      </c>
      <c r="D29" s="406"/>
      <c r="E29" s="169" t="s">
        <v>456</v>
      </c>
      <c r="F29" s="95" t="s">
        <v>456</v>
      </c>
      <c r="G29" s="406"/>
      <c r="H29" s="169" t="s">
        <v>456</v>
      </c>
      <c r="I29" s="95" t="s">
        <v>456</v>
      </c>
      <c r="J29" s="1084"/>
      <c r="K29" s="571"/>
    </row>
    <row r="30" spans="1:11" ht="15" customHeight="1">
      <c r="A30" s="311" t="s">
        <v>318</v>
      </c>
      <c r="B30" s="416">
        <v>57</v>
      </c>
      <c r="C30" s="406">
        <v>1436308135</v>
      </c>
      <c r="D30" s="406"/>
      <c r="E30" s="338">
        <v>0</v>
      </c>
      <c r="F30" s="406">
        <v>0</v>
      </c>
      <c r="G30" s="406"/>
      <c r="H30" s="338">
        <v>15</v>
      </c>
      <c r="I30" s="406">
        <v>155609033</v>
      </c>
      <c r="J30" s="1084"/>
      <c r="K30" s="571"/>
    </row>
    <row r="31" spans="1:11" ht="15" customHeight="1">
      <c r="A31" s="311" t="s">
        <v>319</v>
      </c>
      <c r="B31" s="338">
        <v>0</v>
      </c>
      <c r="C31" s="406">
        <v>0</v>
      </c>
      <c r="D31" s="406"/>
      <c r="E31" s="169" t="s">
        <v>456</v>
      </c>
      <c r="F31" s="95" t="s">
        <v>456</v>
      </c>
      <c r="G31" s="406"/>
      <c r="H31" s="169" t="s">
        <v>456</v>
      </c>
      <c r="I31" s="95" t="s">
        <v>456</v>
      </c>
      <c r="J31" s="1084"/>
      <c r="K31" s="571"/>
    </row>
    <row r="32" spans="1:11" ht="15" customHeight="1">
      <c r="A32" s="311" t="s">
        <v>320</v>
      </c>
      <c r="B32" s="416">
        <v>176</v>
      </c>
      <c r="C32" s="406">
        <v>459692115</v>
      </c>
      <c r="D32" s="406"/>
      <c r="E32" s="338">
        <v>35</v>
      </c>
      <c r="F32" s="406">
        <v>61952996</v>
      </c>
      <c r="G32" s="406"/>
      <c r="H32" s="338">
        <v>37</v>
      </c>
      <c r="I32" s="406">
        <v>24906642</v>
      </c>
      <c r="J32" s="1084"/>
      <c r="K32" s="571"/>
    </row>
    <row r="33" spans="1:13" ht="15" customHeight="1">
      <c r="A33" s="311" t="s">
        <v>321</v>
      </c>
      <c r="B33" s="169" t="s">
        <v>456</v>
      </c>
      <c r="C33" s="95" t="s">
        <v>456</v>
      </c>
      <c r="D33" s="406"/>
      <c r="E33" s="169" t="s">
        <v>456</v>
      </c>
      <c r="F33" s="95" t="s">
        <v>456</v>
      </c>
      <c r="G33" s="406"/>
      <c r="H33" s="338">
        <v>0</v>
      </c>
      <c r="I33" s="406">
        <v>0</v>
      </c>
      <c r="J33" s="1084"/>
      <c r="K33" s="571"/>
    </row>
    <row r="34" spans="1:13" ht="15" customHeight="1">
      <c r="A34" s="311" t="s">
        <v>322</v>
      </c>
      <c r="B34" s="416">
        <v>11</v>
      </c>
      <c r="C34" s="406">
        <v>33233894</v>
      </c>
      <c r="D34" s="406"/>
      <c r="E34" s="338">
        <v>0</v>
      </c>
      <c r="F34" s="406">
        <v>0</v>
      </c>
      <c r="G34" s="406"/>
      <c r="H34" s="338">
        <v>4</v>
      </c>
      <c r="I34" s="406">
        <v>21949762</v>
      </c>
      <c r="J34" s="1084"/>
      <c r="K34" s="571"/>
    </row>
    <row r="35" spans="1:13" ht="15" customHeight="1">
      <c r="A35" s="311" t="s">
        <v>323</v>
      </c>
      <c r="B35" s="416">
        <v>11</v>
      </c>
      <c r="C35" s="406">
        <v>1117467674</v>
      </c>
      <c r="D35" s="406"/>
      <c r="E35" s="169" t="s">
        <v>456</v>
      </c>
      <c r="F35" s="95" t="s">
        <v>456</v>
      </c>
      <c r="G35" s="406"/>
      <c r="H35" s="169" t="s">
        <v>456</v>
      </c>
      <c r="I35" s="95" t="s">
        <v>456</v>
      </c>
      <c r="J35" s="1084"/>
      <c r="K35" s="571"/>
    </row>
    <row r="36" spans="1:13" ht="15" customHeight="1">
      <c r="A36" s="311" t="s">
        <v>324</v>
      </c>
      <c r="B36" s="416">
        <v>33</v>
      </c>
      <c r="C36" s="406">
        <v>23751881505</v>
      </c>
      <c r="D36" s="406"/>
      <c r="E36" s="338">
        <v>7</v>
      </c>
      <c r="F36" s="406">
        <v>72600437</v>
      </c>
      <c r="G36" s="406"/>
      <c r="H36" s="338">
        <v>16</v>
      </c>
      <c r="I36" s="406">
        <v>305303911</v>
      </c>
      <c r="J36" s="1084"/>
      <c r="K36" s="571"/>
    </row>
    <row r="37" spans="1:13" ht="15" customHeight="1">
      <c r="A37" s="311" t="s">
        <v>325</v>
      </c>
      <c r="B37" s="416">
        <v>30</v>
      </c>
      <c r="C37" s="406">
        <v>32874571899</v>
      </c>
      <c r="D37" s="406"/>
      <c r="E37" s="338">
        <v>33</v>
      </c>
      <c r="F37" s="406">
        <v>3720243697</v>
      </c>
      <c r="G37" s="406"/>
      <c r="H37" s="338">
        <v>10</v>
      </c>
      <c r="I37" s="406">
        <v>1918691046</v>
      </c>
      <c r="J37" s="1084"/>
      <c r="K37" s="571"/>
    </row>
    <row r="38" spans="1:13" ht="15" customHeight="1">
      <c r="A38" s="311" t="s">
        <v>326</v>
      </c>
      <c r="B38" s="416">
        <v>44</v>
      </c>
      <c r="C38" s="406">
        <v>5202147287</v>
      </c>
      <c r="D38" s="406"/>
      <c r="E38" s="338">
        <v>37</v>
      </c>
      <c r="F38" s="406">
        <v>2563040949</v>
      </c>
      <c r="G38" s="406"/>
      <c r="H38" s="338">
        <v>11</v>
      </c>
      <c r="I38" s="406">
        <v>258974277</v>
      </c>
      <c r="J38" s="1084"/>
      <c r="K38" s="571"/>
    </row>
    <row r="39" spans="1:13" ht="15" customHeight="1">
      <c r="A39" s="311" t="s">
        <v>327</v>
      </c>
      <c r="B39" s="416">
        <v>45</v>
      </c>
      <c r="C39" s="406">
        <v>2954025481</v>
      </c>
      <c r="D39" s="406"/>
      <c r="E39" s="338">
        <v>11</v>
      </c>
      <c r="F39" s="406">
        <v>209121262</v>
      </c>
      <c r="G39" s="406"/>
      <c r="H39" s="338">
        <v>6</v>
      </c>
      <c r="I39" s="406">
        <v>31326741</v>
      </c>
      <c r="J39" s="1084"/>
      <c r="K39" s="571"/>
    </row>
    <row r="40" spans="1:13" ht="15" customHeight="1">
      <c r="A40" s="311" t="s">
        <v>328</v>
      </c>
      <c r="B40" s="416">
        <v>444</v>
      </c>
      <c r="C40" s="406">
        <v>-21801820993</v>
      </c>
      <c r="D40" s="406"/>
      <c r="E40" s="338">
        <v>139</v>
      </c>
      <c r="F40" s="406">
        <v>9525541</v>
      </c>
      <c r="G40" s="406"/>
      <c r="H40" s="338">
        <v>83</v>
      </c>
      <c r="I40" s="406">
        <v>-1833459560</v>
      </c>
      <c r="J40" s="1084"/>
      <c r="K40" s="571"/>
    </row>
    <row r="41" spans="1:13" ht="15" customHeight="1">
      <c r="A41" s="311" t="s">
        <v>329</v>
      </c>
      <c r="B41" s="169" t="s">
        <v>456</v>
      </c>
      <c r="C41" s="95" t="s">
        <v>456</v>
      </c>
      <c r="D41" s="406"/>
      <c r="E41" s="169" t="s">
        <v>456</v>
      </c>
      <c r="F41" s="95" t="s">
        <v>456</v>
      </c>
      <c r="G41" s="406"/>
      <c r="H41" s="338">
        <v>0</v>
      </c>
      <c r="I41" s="406">
        <v>0</v>
      </c>
      <c r="J41" s="1084"/>
      <c r="K41" s="571"/>
    </row>
    <row r="42" spans="1:13" ht="15" customHeight="1">
      <c r="A42" s="311" t="s">
        <v>330</v>
      </c>
      <c r="B42" s="416">
        <v>0</v>
      </c>
      <c r="C42" s="406">
        <v>0</v>
      </c>
      <c r="D42" s="406"/>
      <c r="E42" s="338">
        <v>0</v>
      </c>
      <c r="F42" s="406">
        <v>0</v>
      </c>
      <c r="G42" s="406"/>
      <c r="H42" s="338">
        <v>0</v>
      </c>
      <c r="I42" s="406">
        <v>0</v>
      </c>
      <c r="J42" s="1084"/>
      <c r="K42" s="571"/>
    </row>
    <row r="43" spans="1:13" ht="15" customHeight="1">
      <c r="A43" s="311" t="s">
        <v>331</v>
      </c>
      <c r="B43" s="416">
        <v>472</v>
      </c>
      <c r="C43" s="406">
        <v>-3460188079</v>
      </c>
      <c r="D43" s="406"/>
      <c r="E43" s="338">
        <v>165</v>
      </c>
      <c r="F43" s="406">
        <v>-51576916</v>
      </c>
      <c r="G43" s="406"/>
      <c r="H43" s="338">
        <v>87</v>
      </c>
      <c r="I43" s="406">
        <v>147282837</v>
      </c>
      <c r="J43" s="1084"/>
      <c r="K43" s="571"/>
    </row>
    <row r="44" spans="1:13" ht="15" customHeight="1">
      <c r="A44" s="311" t="s">
        <v>342</v>
      </c>
      <c r="B44" s="416">
        <v>472</v>
      </c>
      <c r="C44" s="406">
        <v>455400418</v>
      </c>
      <c r="D44" s="406"/>
      <c r="E44" s="338">
        <v>165</v>
      </c>
      <c r="F44" s="406">
        <v>309071388</v>
      </c>
      <c r="G44" s="406"/>
      <c r="H44" s="338">
        <v>87</v>
      </c>
      <c r="I44" s="406">
        <v>25002541</v>
      </c>
      <c r="J44" s="1084"/>
      <c r="K44" s="571"/>
    </row>
    <row r="45" spans="1:13" ht="15" customHeight="1">
      <c r="A45" s="311" t="s">
        <v>332</v>
      </c>
      <c r="B45" s="416">
        <v>72</v>
      </c>
      <c r="C45" s="406">
        <v>36348072</v>
      </c>
      <c r="D45" s="406"/>
      <c r="E45" s="169" t="s">
        <v>456</v>
      </c>
      <c r="F45" s="95" t="s">
        <v>456</v>
      </c>
      <c r="G45" s="406"/>
      <c r="H45" s="169" t="s">
        <v>456</v>
      </c>
      <c r="I45" s="95" t="s">
        <v>456</v>
      </c>
      <c r="J45" s="1084"/>
      <c r="K45" s="571"/>
    </row>
    <row r="46" spans="1:13" ht="15" customHeight="1">
      <c r="A46" s="311" t="s">
        <v>240</v>
      </c>
      <c r="B46" s="416">
        <v>472</v>
      </c>
      <c r="C46" s="406">
        <v>419052346</v>
      </c>
      <c r="D46" s="406"/>
      <c r="E46" s="338">
        <v>165</v>
      </c>
      <c r="F46" s="406">
        <v>294229681</v>
      </c>
      <c r="G46" s="406"/>
      <c r="H46" s="338">
        <v>87</v>
      </c>
      <c r="I46" s="406">
        <v>21596153</v>
      </c>
      <c r="J46" s="1084"/>
      <c r="K46" s="571"/>
    </row>
    <row r="47" spans="1:13" ht="15" customHeight="1">
      <c r="A47" s="311" t="s">
        <v>241</v>
      </c>
      <c r="B47" s="416">
        <v>176</v>
      </c>
      <c r="C47" s="406">
        <v>393750</v>
      </c>
      <c r="D47" s="406"/>
      <c r="E47" s="338">
        <v>4</v>
      </c>
      <c r="F47" s="406">
        <v>1750</v>
      </c>
      <c r="G47" s="406"/>
      <c r="H47" s="338">
        <v>38</v>
      </c>
      <c r="I47" s="406">
        <v>107750</v>
      </c>
      <c r="J47" s="1084"/>
      <c r="K47" s="571"/>
    </row>
    <row r="48" spans="1:13" ht="15" customHeight="1" thickBot="1">
      <c r="A48" s="599" t="s">
        <v>24</v>
      </c>
      <c r="B48" s="606">
        <v>472</v>
      </c>
      <c r="C48" s="607">
        <v>419446096</v>
      </c>
      <c r="D48" s="607"/>
      <c r="E48" s="608">
        <v>165</v>
      </c>
      <c r="F48" s="607">
        <v>294231431</v>
      </c>
      <c r="G48" s="607"/>
      <c r="H48" s="608">
        <v>87</v>
      </c>
      <c r="I48" s="607">
        <v>21703903</v>
      </c>
      <c r="J48" s="1084"/>
      <c r="K48" s="571"/>
      <c r="L48" s="10"/>
      <c r="M48" s="10"/>
    </row>
    <row r="49" spans="1:13" s="33" customFormat="1" ht="15" customHeight="1" thickTop="1">
      <c r="A49" s="154" t="s">
        <v>275</v>
      </c>
      <c r="B49" s="245"/>
      <c r="C49" s="245"/>
      <c r="D49" s="245"/>
      <c r="E49" s="246"/>
      <c r="F49" s="245"/>
      <c r="G49" s="245"/>
      <c r="H49" s="245"/>
      <c r="I49" s="246"/>
      <c r="K49" s="282"/>
      <c r="L49" s="282"/>
      <c r="M49" s="282"/>
    </row>
    <row r="50" spans="1:13" ht="15" customHeight="1">
      <c r="A50" s="91" t="s">
        <v>79</v>
      </c>
      <c r="B50" s="224"/>
      <c r="C50" s="224"/>
      <c r="D50" s="224"/>
      <c r="E50" s="224"/>
      <c r="F50" s="224"/>
      <c r="G50" s="224"/>
      <c r="H50" s="224"/>
      <c r="I50" s="224"/>
      <c r="K50" s="10"/>
      <c r="L50" s="10"/>
      <c r="M50" s="10"/>
    </row>
    <row r="51" spans="1:13">
      <c r="A51" s="20"/>
      <c r="B51" s="229"/>
      <c r="C51" s="22"/>
      <c r="D51" s="22"/>
      <c r="E51" s="229"/>
      <c r="F51" s="229"/>
      <c r="G51" s="229"/>
      <c r="H51" s="229"/>
      <c r="I51" s="229"/>
      <c r="K51" s="10"/>
      <c r="L51" s="10"/>
      <c r="M51" s="10"/>
    </row>
    <row r="52" spans="1:13">
      <c r="A52" s="14"/>
      <c r="B52" s="21"/>
      <c r="C52" s="18"/>
      <c r="D52" s="18"/>
      <c r="E52" s="21"/>
      <c r="F52" s="21"/>
      <c r="G52" s="21"/>
      <c r="H52" s="21"/>
      <c r="I52" s="21"/>
      <c r="K52" s="10"/>
      <c r="L52" s="10"/>
      <c r="M52" s="10"/>
    </row>
    <row r="53" spans="1:13">
      <c r="K53" s="10"/>
      <c r="L53" s="10"/>
      <c r="M53" s="10"/>
    </row>
    <row r="54" spans="1:13">
      <c r="K54" s="10"/>
      <c r="M54" s="10"/>
    </row>
    <row r="55" spans="1:13">
      <c r="K55" s="10"/>
      <c r="L55" s="10"/>
      <c r="M55" s="10"/>
    </row>
    <row r="58" spans="1:13">
      <c r="K58" s="10"/>
      <c r="M58" s="10"/>
    </row>
    <row r="59" spans="1:13">
      <c r="K59" s="10"/>
    </row>
    <row r="60" spans="1:13">
      <c r="K60" s="10"/>
      <c r="L60" s="10"/>
      <c r="M60" s="10"/>
    </row>
    <row r="61" spans="1:13">
      <c r="L61" s="10"/>
    </row>
    <row r="62" spans="1:13">
      <c r="K62" s="10"/>
      <c r="L62" s="10"/>
      <c r="M62" s="10"/>
    </row>
    <row r="63" spans="1:13">
      <c r="K63" s="10"/>
      <c r="L63" s="10"/>
      <c r="M63" s="10"/>
    </row>
    <row r="64" spans="1:13">
      <c r="K64" s="10"/>
      <c r="L64" s="10"/>
      <c r="M64" s="10"/>
    </row>
    <row r="65" spans="11:13">
      <c r="K65" s="10"/>
      <c r="M65" s="10"/>
    </row>
    <row r="66" spans="11:13">
      <c r="K66" s="10"/>
    </row>
    <row r="68" spans="11:13">
      <c r="K68" s="10"/>
    </row>
    <row r="71" spans="11:13">
      <c r="K71" s="10"/>
      <c r="M71" s="10"/>
    </row>
    <row r="72" spans="11:13">
      <c r="K72" s="10"/>
    </row>
    <row r="73" spans="11:13">
      <c r="K73" s="10"/>
      <c r="L73" s="10"/>
    </row>
    <row r="74" spans="11:13">
      <c r="K74" s="10"/>
      <c r="M74" s="10"/>
    </row>
    <row r="75" spans="11:13">
      <c r="M75" s="10"/>
    </row>
    <row r="76" spans="11:13">
      <c r="K76" s="10"/>
      <c r="L76" s="10"/>
      <c r="M76" s="10"/>
    </row>
    <row r="77" spans="11:13">
      <c r="K77" s="10"/>
      <c r="L77" s="10"/>
    </row>
    <row r="78" spans="11:13">
      <c r="K78" s="10"/>
      <c r="M78" s="10"/>
    </row>
    <row r="79" spans="11:13">
      <c r="K79" s="10"/>
      <c r="L79" s="10"/>
      <c r="M79" s="10"/>
    </row>
    <row r="80" spans="11:13">
      <c r="K80" s="10"/>
      <c r="L80" s="10"/>
      <c r="M80" s="10"/>
    </row>
    <row r="81" spans="11:13">
      <c r="K81" s="10"/>
      <c r="L81" s="10"/>
      <c r="M81" s="10"/>
    </row>
    <row r="82" spans="11:13">
      <c r="K82" s="10"/>
      <c r="L82" s="10"/>
      <c r="M82" s="10"/>
    </row>
    <row r="83" spans="11:13">
      <c r="K83" s="10"/>
      <c r="L83" s="10"/>
      <c r="M83" s="10"/>
    </row>
    <row r="84" spans="11:13">
      <c r="K84" s="10"/>
      <c r="L84" s="10"/>
      <c r="M84" s="10"/>
    </row>
    <row r="85" spans="11:13">
      <c r="K85" s="10"/>
    </row>
    <row r="87" spans="11:13">
      <c r="K87" s="10"/>
      <c r="L87" s="10"/>
      <c r="M87" s="10"/>
    </row>
    <row r="88" spans="11:13">
      <c r="K88" s="10"/>
      <c r="L88" s="10"/>
      <c r="M88" s="10"/>
    </row>
    <row r="89" spans="11:13">
      <c r="K89" s="10"/>
      <c r="L89" s="10"/>
      <c r="M89" s="10"/>
    </row>
    <row r="90" spans="11:13">
      <c r="K90" s="10"/>
      <c r="L90" s="10"/>
      <c r="M90" s="10"/>
    </row>
    <row r="91" spans="11:13">
      <c r="K91" s="10"/>
      <c r="L91" s="10"/>
      <c r="M91" s="10"/>
    </row>
    <row r="92" spans="11:13">
      <c r="K92" s="10"/>
      <c r="L92" s="10"/>
      <c r="M92" s="10"/>
    </row>
  </sheetData>
  <mergeCells count="4">
    <mergeCell ref="A1:I1"/>
    <mergeCell ref="B2:C2"/>
    <mergeCell ref="E2:F2"/>
    <mergeCell ref="H2:I2"/>
  </mergeCells>
  <phoneticPr fontId="14" type="noConversion"/>
  <pageMargins left="0.75" right="0.65" top="0.7" bottom="1.1000000000000001" header="0.5" footer="0.5"/>
  <pageSetup paperSize="25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2"/>
  <dimension ref="A1:J54"/>
  <sheetViews>
    <sheetView showGridLines="0" defaultGridColor="0" colorId="22" workbookViewId="0"/>
  </sheetViews>
  <sheetFormatPr defaultColWidth="9.81640625" defaultRowHeight="15"/>
  <cols>
    <col min="1" max="1" width="27.81640625" customWidth="1"/>
    <col min="2" max="3" width="10.81640625" style="33" customWidth="1"/>
    <col min="4" max="4" width="2.81640625" customWidth="1"/>
    <col min="5" max="5" width="10.81640625" customWidth="1"/>
    <col min="6" max="6" width="11.26953125" customWidth="1"/>
    <col min="7" max="7" width="14" style="23" customWidth="1"/>
    <col min="8" max="8" width="15.453125" style="23" customWidth="1"/>
    <col min="9" max="10" width="9.81640625" style="23"/>
  </cols>
  <sheetData>
    <row r="1" spans="1:10" s="738" customFormat="1" ht="15" customHeight="1">
      <c r="A1" s="1133" t="s">
        <v>575</v>
      </c>
      <c r="B1" s="765"/>
      <c r="C1" s="765"/>
      <c r="D1" s="765"/>
      <c r="E1" s="765"/>
      <c r="F1" s="765"/>
      <c r="G1" s="154"/>
      <c r="H1" s="154"/>
      <c r="I1" s="154"/>
      <c r="J1" s="154"/>
    </row>
    <row r="2" spans="1:10" ht="15" customHeight="1">
      <c r="A2" s="153"/>
      <c r="B2" s="1208" t="s">
        <v>344</v>
      </c>
      <c r="C2" s="1208"/>
      <c r="D2" s="358"/>
      <c r="E2" s="124" t="s">
        <v>443</v>
      </c>
      <c r="F2" s="124"/>
    </row>
    <row r="3" spans="1:10" ht="15" customHeight="1">
      <c r="A3" s="83" t="s">
        <v>213</v>
      </c>
      <c r="B3" s="1134" t="s">
        <v>75</v>
      </c>
      <c r="C3" s="1135" t="s">
        <v>76</v>
      </c>
      <c r="D3" s="135"/>
      <c r="E3" s="85" t="s">
        <v>75</v>
      </c>
      <c r="F3" s="85" t="s">
        <v>76</v>
      </c>
    </row>
    <row r="4" spans="1:10" ht="15" customHeight="1">
      <c r="A4" s="63" t="s">
        <v>292</v>
      </c>
      <c r="B4" s="95">
        <v>460</v>
      </c>
      <c r="C4" s="414">
        <v>3084843903</v>
      </c>
      <c r="D4" s="95"/>
      <c r="E4" s="414">
        <v>224</v>
      </c>
      <c r="F4" s="609">
        <v>-20054818832</v>
      </c>
      <c r="G4" s="1136"/>
      <c r="H4" s="1136"/>
      <c r="I4" s="26"/>
      <c r="J4" s="1137"/>
    </row>
    <row r="5" spans="1:10" ht="15" customHeight="1">
      <c r="A5" s="64" t="s">
        <v>293</v>
      </c>
      <c r="B5" s="79">
        <v>24</v>
      </c>
      <c r="C5" s="414">
        <v>183511157</v>
      </c>
      <c r="D5" s="79"/>
      <c r="E5" s="414">
        <v>37</v>
      </c>
      <c r="F5" s="413">
        <v>2016076876</v>
      </c>
      <c r="G5" s="1136"/>
      <c r="H5" s="1136"/>
      <c r="I5" s="26"/>
      <c r="J5" s="1137"/>
    </row>
    <row r="6" spans="1:10" ht="15" customHeight="1">
      <c r="A6" s="64" t="s">
        <v>294</v>
      </c>
      <c r="B6" s="79">
        <v>6</v>
      </c>
      <c r="C6" s="414">
        <v>107544334</v>
      </c>
      <c r="D6" s="79"/>
      <c r="E6" s="414">
        <v>8</v>
      </c>
      <c r="F6" s="413">
        <v>757908671</v>
      </c>
      <c r="G6" s="1136"/>
      <c r="H6" s="1136"/>
      <c r="I6" s="26"/>
      <c r="J6" s="1137"/>
    </row>
    <row r="7" spans="1:10" ht="15" customHeight="1">
      <c r="A7" s="64" t="s">
        <v>295</v>
      </c>
      <c r="B7" s="79">
        <v>52</v>
      </c>
      <c r="C7" s="414">
        <v>676740086</v>
      </c>
      <c r="D7" s="79"/>
      <c r="E7" s="414">
        <v>94</v>
      </c>
      <c r="F7" s="413">
        <v>2604095293</v>
      </c>
      <c r="G7" s="1136"/>
      <c r="H7" s="1136"/>
      <c r="I7" s="26"/>
      <c r="J7" s="1137"/>
    </row>
    <row r="8" spans="1:10" ht="15" customHeight="1">
      <c r="A8" s="64" t="s">
        <v>296</v>
      </c>
      <c r="B8" s="79">
        <v>100</v>
      </c>
      <c r="C8" s="414">
        <v>241391703</v>
      </c>
      <c r="D8" s="79"/>
      <c r="E8" s="414">
        <v>50</v>
      </c>
      <c r="F8" s="413">
        <v>603518501</v>
      </c>
      <c r="G8" s="1136"/>
      <c r="H8" s="1136"/>
      <c r="I8" s="26"/>
      <c r="J8" s="1137"/>
    </row>
    <row r="9" spans="1:10" ht="15" customHeight="1">
      <c r="A9" s="64" t="s">
        <v>297</v>
      </c>
      <c r="B9" s="79">
        <v>355</v>
      </c>
      <c r="C9" s="414">
        <v>518170380</v>
      </c>
      <c r="D9" s="79"/>
      <c r="E9" s="414">
        <v>178</v>
      </c>
      <c r="F9" s="413">
        <v>423566409</v>
      </c>
      <c r="G9" s="1136"/>
      <c r="H9" s="1136"/>
      <c r="I9" s="26"/>
      <c r="J9" s="1137"/>
    </row>
    <row r="10" spans="1:10" ht="15" customHeight="1">
      <c r="A10" s="64" t="s">
        <v>298</v>
      </c>
      <c r="B10" s="79" t="s">
        <v>456</v>
      </c>
      <c r="C10" s="169" t="s">
        <v>456</v>
      </c>
      <c r="D10" s="79"/>
      <c r="E10" s="169" t="s">
        <v>456</v>
      </c>
      <c r="F10" s="95" t="s">
        <v>456</v>
      </c>
      <c r="G10" s="1136"/>
      <c r="H10" s="1136"/>
      <c r="I10" s="26"/>
      <c r="J10" s="1137"/>
    </row>
    <row r="11" spans="1:10" ht="15" customHeight="1">
      <c r="A11" s="64" t="s">
        <v>333</v>
      </c>
      <c r="B11" s="79">
        <v>178</v>
      </c>
      <c r="C11" s="414">
        <v>1479243203</v>
      </c>
      <c r="D11" s="79"/>
      <c r="E11" s="414">
        <v>165</v>
      </c>
      <c r="F11" s="413">
        <v>17526278681</v>
      </c>
      <c r="G11" s="1136"/>
      <c r="H11" s="1136"/>
      <c r="I11" s="26"/>
      <c r="J11" s="1137"/>
    </row>
    <row r="12" spans="1:10" ht="15" customHeight="1">
      <c r="A12" s="64" t="s">
        <v>300</v>
      </c>
      <c r="B12" s="79">
        <v>0</v>
      </c>
      <c r="C12" s="414">
        <v>0</v>
      </c>
      <c r="D12" s="79"/>
      <c r="E12" s="414">
        <v>0</v>
      </c>
      <c r="F12" s="413">
        <v>0</v>
      </c>
      <c r="G12" s="1136"/>
      <c r="H12" s="1136"/>
      <c r="I12" s="26"/>
      <c r="J12" s="1137"/>
    </row>
    <row r="13" spans="1:10" ht="15" customHeight="1">
      <c r="A13" s="64" t="s">
        <v>301</v>
      </c>
      <c r="B13" s="79">
        <v>0</v>
      </c>
      <c r="C13" s="169">
        <v>0</v>
      </c>
      <c r="D13" s="79"/>
      <c r="E13" s="169">
        <v>0</v>
      </c>
      <c r="F13" s="95">
        <v>0</v>
      </c>
      <c r="G13" s="1136"/>
      <c r="H13" s="1136"/>
      <c r="I13" s="26"/>
      <c r="J13" s="1137"/>
    </row>
    <row r="14" spans="1:10" ht="15" customHeight="1">
      <c r="A14" s="64" t="s">
        <v>302</v>
      </c>
      <c r="B14" s="79">
        <v>18</v>
      </c>
      <c r="C14" s="414">
        <v>818956</v>
      </c>
      <c r="D14" s="79"/>
      <c r="E14" s="414">
        <v>54</v>
      </c>
      <c r="F14" s="413">
        <v>15958385</v>
      </c>
      <c r="G14" s="1136"/>
      <c r="H14" s="1136"/>
      <c r="I14" s="26"/>
      <c r="J14" s="1137"/>
    </row>
    <row r="15" spans="1:10" ht="15" customHeight="1">
      <c r="A15" s="64" t="s">
        <v>303</v>
      </c>
      <c r="B15" s="79" t="s">
        <v>456</v>
      </c>
      <c r="C15" s="169" t="s">
        <v>456</v>
      </c>
      <c r="D15" s="79"/>
      <c r="E15" s="169" t="s">
        <v>456</v>
      </c>
      <c r="F15" s="95" t="s">
        <v>456</v>
      </c>
      <c r="G15" s="1136"/>
      <c r="H15" s="1136"/>
      <c r="I15" s="26"/>
      <c r="J15" s="1137"/>
    </row>
    <row r="16" spans="1:10" ht="15" customHeight="1">
      <c r="A16" s="64" t="s">
        <v>304</v>
      </c>
      <c r="B16" s="79">
        <v>84</v>
      </c>
      <c r="C16" s="414">
        <v>27631343391</v>
      </c>
      <c r="D16" s="79"/>
      <c r="E16" s="414">
        <v>71</v>
      </c>
      <c r="F16" s="413">
        <v>32888919824</v>
      </c>
      <c r="G16" s="1136"/>
      <c r="H16" s="1136"/>
      <c r="I16" s="26"/>
      <c r="J16" s="1137"/>
    </row>
    <row r="17" spans="1:10" ht="15" customHeight="1">
      <c r="A17" s="64" t="s">
        <v>305</v>
      </c>
      <c r="B17" s="79" t="s">
        <v>456</v>
      </c>
      <c r="C17" s="169" t="s">
        <v>456</v>
      </c>
      <c r="D17" s="79"/>
      <c r="E17" s="169" t="s">
        <v>456</v>
      </c>
      <c r="F17" s="95" t="s">
        <v>456</v>
      </c>
      <c r="G17" s="1136"/>
      <c r="H17" s="1136"/>
      <c r="I17" s="26"/>
      <c r="J17" s="1137"/>
    </row>
    <row r="18" spans="1:10" ht="15" customHeight="1">
      <c r="A18" s="64" t="s">
        <v>306</v>
      </c>
      <c r="B18" s="79">
        <v>33</v>
      </c>
      <c r="C18" s="414">
        <v>570241065</v>
      </c>
      <c r="D18" s="79"/>
      <c r="E18" s="414">
        <v>30</v>
      </c>
      <c r="F18" s="413">
        <v>834885475</v>
      </c>
      <c r="G18" s="1136"/>
      <c r="H18" s="1136"/>
      <c r="I18" s="26"/>
      <c r="J18" s="1137"/>
    </row>
    <row r="19" spans="1:10" ht="15" customHeight="1">
      <c r="A19" s="64" t="s">
        <v>307</v>
      </c>
      <c r="B19" s="79">
        <v>47</v>
      </c>
      <c r="C19" s="414">
        <v>40526523</v>
      </c>
      <c r="D19" s="79"/>
      <c r="E19" s="414">
        <v>100</v>
      </c>
      <c r="F19" s="413">
        <v>148541878</v>
      </c>
      <c r="G19" s="1136"/>
      <c r="H19" s="1136"/>
      <c r="I19" s="26"/>
      <c r="J19" s="1137"/>
    </row>
    <row r="20" spans="1:10" ht="15" customHeight="1">
      <c r="A20" s="64" t="s">
        <v>308</v>
      </c>
      <c r="B20" s="79">
        <v>178</v>
      </c>
      <c r="C20" s="414">
        <v>1284322538</v>
      </c>
      <c r="D20" s="79"/>
      <c r="E20" s="414">
        <v>167</v>
      </c>
      <c r="F20" s="413">
        <v>15526232148</v>
      </c>
      <c r="G20" s="1136"/>
      <c r="H20" s="1136"/>
      <c r="I20" s="26"/>
      <c r="J20" s="1137"/>
    </row>
    <row r="21" spans="1:10" ht="15" customHeight="1">
      <c r="A21" s="64" t="s">
        <v>309</v>
      </c>
      <c r="B21" s="79" t="s">
        <v>456</v>
      </c>
      <c r="C21" s="169" t="s">
        <v>456</v>
      </c>
      <c r="D21" s="79"/>
      <c r="E21" s="79" t="s">
        <v>456</v>
      </c>
      <c r="F21" s="169" t="s">
        <v>456</v>
      </c>
      <c r="G21" s="1136"/>
      <c r="H21" s="1136"/>
      <c r="I21" s="26"/>
      <c r="J21" s="1137"/>
    </row>
    <row r="22" spans="1:10" ht="15" customHeight="1">
      <c r="A22" s="64" t="s">
        <v>310</v>
      </c>
      <c r="B22" s="79" t="s">
        <v>456</v>
      </c>
      <c r="C22" s="169" t="s">
        <v>456</v>
      </c>
      <c r="D22" s="79"/>
      <c r="E22" s="169" t="s">
        <v>456</v>
      </c>
      <c r="F22" s="95" t="s">
        <v>456</v>
      </c>
      <c r="G22" s="1136"/>
      <c r="H22" s="1136"/>
      <c r="I22" s="26"/>
      <c r="J22" s="1137"/>
    </row>
    <row r="23" spans="1:10" ht="15" customHeight="1">
      <c r="A23" s="64" t="s">
        <v>311</v>
      </c>
      <c r="B23" s="79">
        <v>0</v>
      </c>
      <c r="C23" s="414">
        <v>0</v>
      </c>
      <c r="D23" s="79"/>
      <c r="E23" s="414">
        <v>0</v>
      </c>
      <c r="F23" s="413">
        <v>0</v>
      </c>
      <c r="G23" s="1136"/>
      <c r="H23" s="1136"/>
      <c r="I23" s="26"/>
      <c r="J23" s="1137"/>
    </row>
    <row r="24" spans="1:10" ht="15" customHeight="1">
      <c r="A24" s="64" t="s">
        <v>312</v>
      </c>
      <c r="B24" s="79" t="s">
        <v>456</v>
      </c>
      <c r="C24" s="169" t="s">
        <v>456</v>
      </c>
      <c r="D24" s="79"/>
      <c r="E24" s="169" t="s">
        <v>456</v>
      </c>
      <c r="F24" s="95" t="s">
        <v>456</v>
      </c>
      <c r="G24" s="1136"/>
      <c r="H24" s="1136"/>
      <c r="I24" s="26"/>
      <c r="J24" s="1137"/>
    </row>
    <row r="25" spans="1:10" ht="15" customHeight="1">
      <c r="A25" s="64" t="s">
        <v>313</v>
      </c>
      <c r="B25" s="79">
        <v>0</v>
      </c>
      <c r="C25" s="414">
        <v>0</v>
      </c>
      <c r="D25" s="79"/>
      <c r="E25" s="414">
        <v>0</v>
      </c>
      <c r="F25" s="413">
        <v>0</v>
      </c>
      <c r="G25" s="1136"/>
      <c r="H25" s="1136"/>
      <c r="I25" s="26"/>
      <c r="J25" s="1137"/>
    </row>
    <row r="26" spans="1:10" ht="15" customHeight="1">
      <c r="A26" s="64" t="s">
        <v>314</v>
      </c>
      <c r="B26" s="79">
        <v>0</v>
      </c>
      <c r="C26" s="414">
        <v>0</v>
      </c>
      <c r="D26" s="79"/>
      <c r="E26" s="414">
        <v>0</v>
      </c>
      <c r="F26" s="413">
        <v>0</v>
      </c>
      <c r="G26" s="1136"/>
      <c r="H26" s="1136"/>
      <c r="I26" s="26"/>
      <c r="J26" s="1137"/>
    </row>
    <row r="27" spans="1:10" ht="15" customHeight="1">
      <c r="A27" s="64" t="s">
        <v>315</v>
      </c>
      <c r="B27" s="79">
        <v>6</v>
      </c>
      <c r="C27" s="414">
        <v>568659</v>
      </c>
      <c r="D27" s="79"/>
      <c r="E27" s="414">
        <v>14</v>
      </c>
      <c r="F27" s="413">
        <v>10701098</v>
      </c>
      <c r="G27" s="1136"/>
      <c r="H27" s="1136"/>
      <c r="I27" s="26"/>
      <c r="J27" s="1137"/>
    </row>
    <row r="28" spans="1:10" ht="15" customHeight="1">
      <c r="A28" s="475" t="s">
        <v>316</v>
      </c>
      <c r="B28" s="492" t="s">
        <v>456</v>
      </c>
      <c r="C28" s="453" t="s">
        <v>456</v>
      </c>
      <c r="D28" s="492"/>
      <c r="E28" s="453" t="s">
        <v>456</v>
      </c>
      <c r="F28" s="495" t="s">
        <v>456</v>
      </c>
      <c r="G28" s="1136"/>
      <c r="H28" s="1136"/>
      <c r="I28" s="26"/>
      <c r="J28" s="1137"/>
    </row>
    <row r="29" spans="1:10" ht="15" customHeight="1">
      <c r="A29" s="475" t="s">
        <v>317</v>
      </c>
      <c r="B29" s="492">
        <v>6</v>
      </c>
      <c r="C29" s="854">
        <v>13237211</v>
      </c>
      <c r="D29" s="492"/>
      <c r="E29" s="854">
        <v>10</v>
      </c>
      <c r="F29" s="502">
        <v>108631420</v>
      </c>
      <c r="G29" s="1136"/>
      <c r="H29" s="1136"/>
      <c r="I29" s="26"/>
      <c r="J29" s="1137"/>
    </row>
    <row r="30" spans="1:10" ht="15" customHeight="1">
      <c r="A30" s="475" t="s">
        <v>318</v>
      </c>
      <c r="B30" s="492">
        <v>11</v>
      </c>
      <c r="C30" s="854">
        <v>106143275</v>
      </c>
      <c r="D30" s="492"/>
      <c r="E30" s="854">
        <v>61</v>
      </c>
      <c r="F30" s="502">
        <v>1485773893</v>
      </c>
      <c r="G30" s="1136"/>
      <c r="H30" s="1136"/>
      <c r="I30" s="26"/>
      <c r="J30" s="1137"/>
    </row>
    <row r="31" spans="1:10" ht="15" customHeight="1">
      <c r="A31" s="475" t="s">
        <v>319</v>
      </c>
      <c r="B31" s="492" t="s">
        <v>456</v>
      </c>
      <c r="C31" s="453" t="s">
        <v>456</v>
      </c>
      <c r="D31" s="492"/>
      <c r="E31" s="453" t="s">
        <v>456</v>
      </c>
      <c r="F31" s="495" t="s">
        <v>456</v>
      </c>
      <c r="G31" s="1136"/>
      <c r="H31" s="1136"/>
      <c r="I31" s="26"/>
      <c r="J31" s="1137"/>
    </row>
    <row r="32" spans="1:10" ht="15" customHeight="1">
      <c r="A32" s="475" t="s">
        <v>320</v>
      </c>
      <c r="B32" s="492">
        <v>118</v>
      </c>
      <c r="C32" s="854">
        <v>277380793</v>
      </c>
      <c r="D32" s="492"/>
      <c r="E32" s="854">
        <v>130</v>
      </c>
      <c r="F32" s="502">
        <v>269170960</v>
      </c>
      <c r="G32" s="1136"/>
      <c r="H32" s="1136"/>
      <c r="I32" s="26"/>
      <c r="J32" s="1137"/>
    </row>
    <row r="33" spans="1:10" ht="15" customHeight="1">
      <c r="A33" s="475" t="s">
        <v>321</v>
      </c>
      <c r="B33" s="492" t="s">
        <v>456</v>
      </c>
      <c r="C33" s="453" t="s">
        <v>456</v>
      </c>
      <c r="D33" s="492"/>
      <c r="E33" s="453" t="s">
        <v>456</v>
      </c>
      <c r="F33" s="495" t="s">
        <v>456</v>
      </c>
      <c r="G33" s="1136"/>
      <c r="H33" s="1136"/>
      <c r="I33" s="26"/>
      <c r="J33" s="1137"/>
    </row>
    <row r="34" spans="1:10" ht="15" customHeight="1">
      <c r="A34" s="475" t="s">
        <v>322</v>
      </c>
      <c r="B34" s="492">
        <v>5</v>
      </c>
      <c r="C34" s="854">
        <v>1115154</v>
      </c>
      <c r="D34" s="492"/>
      <c r="E34" s="854">
        <v>10</v>
      </c>
      <c r="F34" s="502">
        <v>54068502</v>
      </c>
      <c r="G34" s="1136"/>
      <c r="H34" s="1136"/>
      <c r="I34" s="26"/>
      <c r="J34" s="1137"/>
    </row>
    <row r="35" spans="1:10" ht="15" customHeight="1">
      <c r="A35" s="475" t="s">
        <v>323</v>
      </c>
      <c r="B35" s="492">
        <v>28</v>
      </c>
      <c r="C35" s="854">
        <v>1032747688</v>
      </c>
      <c r="D35" s="492"/>
      <c r="E35" s="854">
        <v>8</v>
      </c>
      <c r="F35" s="502">
        <v>136590119</v>
      </c>
      <c r="G35" s="1136"/>
      <c r="H35" s="1136"/>
      <c r="I35" s="26"/>
      <c r="J35" s="1137"/>
    </row>
    <row r="36" spans="1:10" ht="15" customHeight="1">
      <c r="A36" s="475" t="s">
        <v>324</v>
      </c>
      <c r="B36" s="492">
        <v>25</v>
      </c>
      <c r="C36" s="854">
        <v>2222823467</v>
      </c>
      <c r="D36" s="492"/>
      <c r="E36" s="854">
        <v>31</v>
      </c>
      <c r="F36" s="502">
        <v>21906962386</v>
      </c>
      <c r="G36" s="1136"/>
      <c r="H36" s="1136"/>
      <c r="I36" s="26"/>
      <c r="J36" s="1137"/>
    </row>
    <row r="37" spans="1:10" ht="15" customHeight="1">
      <c r="A37" s="475" t="s">
        <v>325</v>
      </c>
      <c r="B37" s="492">
        <v>45</v>
      </c>
      <c r="C37" s="854">
        <v>25604708799</v>
      </c>
      <c r="D37" s="492"/>
      <c r="E37" s="854">
        <v>28</v>
      </c>
      <c r="F37" s="502">
        <v>12908797843</v>
      </c>
      <c r="G37" s="1136"/>
      <c r="H37" s="1136"/>
      <c r="I37" s="26"/>
      <c r="J37" s="1137"/>
    </row>
    <row r="38" spans="1:10" ht="15" customHeight="1">
      <c r="A38" s="475" t="s">
        <v>326</v>
      </c>
      <c r="B38" s="492">
        <v>70</v>
      </c>
      <c r="C38" s="854">
        <v>5321308211</v>
      </c>
      <c r="D38" s="492"/>
      <c r="E38" s="854">
        <v>22</v>
      </c>
      <c r="F38" s="502">
        <v>2702854302</v>
      </c>
      <c r="G38" s="1136"/>
      <c r="H38" s="1136"/>
      <c r="I38" s="26"/>
      <c r="J38" s="1137"/>
    </row>
    <row r="39" spans="1:10" ht="15" customHeight="1">
      <c r="A39" s="475" t="s">
        <v>327</v>
      </c>
      <c r="B39" s="492">
        <v>22</v>
      </c>
      <c r="C39" s="854">
        <v>272901596</v>
      </c>
      <c r="D39" s="492"/>
      <c r="E39" s="854">
        <v>40</v>
      </c>
      <c r="F39" s="502">
        <v>2921571888</v>
      </c>
      <c r="G39" s="1136"/>
      <c r="H39" s="1136"/>
      <c r="I39" s="26"/>
      <c r="J39" s="1137"/>
    </row>
    <row r="40" spans="1:10" ht="15" customHeight="1">
      <c r="A40" s="475" t="s">
        <v>328</v>
      </c>
      <c r="B40" s="492">
        <v>447</v>
      </c>
      <c r="C40" s="854">
        <v>-2090643218</v>
      </c>
      <c r="D40" s="492"/>
      <c r="E40" s="854">
        <v>219</v>
      </c>
      <c r="F40" s="502">
        <v>-21535111794</v>
      </c>
      <c r="G40" s="1136"/>
      <c r="H40" s="1136"/>
      <c r="I40" s="26"/>
      <c r="J40" s="1137"/>
    </row>
    <row r="41" spans="1:10" ht="15" customHeight="1">
      <c r="A41" s="475" t="s">
        <v>329</v>
      </c>
      <c r="B41" s="492" t="s">
        <v>456</v>
      </c>
      <c r="C41" s="453" t="s">
        <v>456</v>
      </c>
      <c r="D41" s="492"/>
      <c r="E41" s="453" t="s">
        <v>456</v>
      </c>
      <c r="F41" s="495" t="s">
        <v>456</v>
      </c>
      <c r="G41" s="1136"/>
      <c r="H41" s="1136"/>
      <c r="I41" s="26"/>
      <c r="J41" s="1137"/>
    </row>
    <row r="42" spans="1:10" ht="15" customHeight="1">
      <c r="A42" s="475" t="s">
        <v>330</v>
      </c>
      <c r="B42" s="492">
        <v>0</v>
      </c>
      <c r="C42" s="854">
        <v>0</v>
      </c>
      <c r="D42" s="492"/>
      <c r="E42" s="854">
        <v>0</v>
      </c>
      <c r="F42" s="502">
        <v>0</v>
      </c>
      <c r="G42" s="1136"/>
      <c r="H42" s="1136"/>
      <c r="I42" s="26"/>
      <c r="J42" s="1137"/>
    </row>
    <row r="43" spans="1:10" ht="15" customHeight="1">
      <c r="A43" s="475" t="s">
        <v>331</v>
      </c>
      <c r="B43" s="492">
        <v>499</v>
      </c>
      <c r="C43" s="854">
        <v>-585212487</v>
      </c>
      <c r="D43" s="492"/>
      <c r="E43" s="854">
        <v>225</v>
      </c>
      <c r="F43" s="502">
        <v>-2779269671</v>
      </c>
      <c r="G43" s="1136"/>
      <c r="H43" s="1136"/>
      <c r="I43" s="26"/>
      <c r="J43" s="1137"/>
    </row>
    <row r="44" spans="1:10" ht="15" customHeight="1">
      <c r="A44" s="475" t="s">
        <v>342</v>
      </c>
      <c r="B44" s="492">
        <v>499</v>
      </c>
      <c r="C44" s="854">
        <v>396049079</v>
      </c>
      <c r="D44" s="492"/>
      <c r="E44" s="854">
        <v>225</v>
      </c>
      <c r="F44" s="502">
        <v>393425268</v>
      </c>
      <c r="G44" s="1136"/>
      <c r="H44" s="1136"/>
      <c r="I44" s="26"/>
      <c r="J44" s="1137"/>
    </row>
    <row r="45" spans="1:10" ht="15" customHeight="1">
      <c r="A45" s="475" t="s">
        <v>332</v>
      </c>
      <c r="B45" s="492">
        <v>26</v>
      </c>
      <c r="C45" s="854">
        <v>15949224</v>
      </c>
      <c r="D45" s="492"/>
      <c r="E45" s="854">
        <v>75</v>
      </c>
      <c r="F45" s="502">
        <v>38646943</v>
      </c>
      <c r="G45" s="1136"/>
      <c r="H45" s="1136"/>
      <c r="I45" s="26"/>
      <c r="J45" s="1137"/>
    </row>
    <row r="46" spans="1:10" s="33" customFormat="1" ht="15" customHeight="1">
      <c r="A46" s="255" t="s">
        <v>240</v>
      </c>
      <c r="B46" s="256">
        <v>499</v>
      </c>
      <c r="C46" s="855">
        <v>380099855</v>
      </c>
      <c r="D46" s="256"/>
      <c r="E46" s="855">
        <v>225</v>
      </c>
      <c r="F46" s="856">
        <v>354778325</v>
      </c>
      <c r="G46" s="1136"/>
      <c r="H46" s="1136"/>
      <c r="I46" s="26"/>
      <c r="J46" s="1137"/>
    </row>
    <row r="47" spans="1:10" s="33" customFormat="1" ht="15" customHeight="1">
      <c r="A47" s="850" t="s">
        <v>241</v>
      </c>
      <c r="B47" s="851">
        <v>0</v>
      </c>
      <c r="C47" s="852">
        <v>0</v>
      </c>
      <c r="D47" s="851"/>
      <c r="E47" s="852">
        <v>218</v>
      </c>
      <c r="F47" s="853">
        <v>503250</v>
      </c>
      <c r="G47" s="1136"/>
      <c r="H47" s="1136"/>
      <c r="I47" s="26"/>
      <c r="J47" s="1137"/>
    </row>
    <row r="48" spans="1:10" s="33" customFormat="1" ht="15" customHeight="1" thickBot="1">
      <c r="A48" s="411" t="s">
        <v>24</v>
      </c>
      <c r="B48" s="412">
        <v>499</v>
      </c>
      <c r="C48" s="415">
        <v>380099855</v>
      </c>
      <c r="D48" s="412"/>
      <c r="E48" s="415">
        <v>225</v>
      </c>
      <c r="F48" s="265">
        <v>355281575</v>
      </c>
      <c r="G48" s="1136"/>
      <c r="H48" s="1136"/>
      <c r="I48" s="26"/>
      <c r="J48" s="1137"/>
    </row>
    <row r="49" spans="1:6" ht="15" customHeight="1">
      <c r="A49" s="9" t="s">
        <v>275</v>
      </c>
      <c r="B49" s="649"/>
      <c r="C49" s="154"/>
      <c r="D49" s="9"/>
      <c r="E49" s="113"/>
      <c r="F49" s="113"/>
    </row>
    <row r="50" spans="1:6" ht="15" customHeight="1">
      <c r="A50" s="91" t="s">
        <v>79</v>
      </c>
      <c r="B50" s="649"/>
      <c r="C50" s="154"/>
      <c r="D50" s="9"/>
      <c r="E50" s="113"/>
      <c r="F50" s="224"/>
    </row>
    <row r="51" spans="1:6" ht="15" customHeight="1">
      <c r="A51" s="20"/>
    </row>
    <row r="52" spans="1:6" ht="15" customHeight="1"/>
    <row r="53" spans="1:6" ht="15" customHeight="1"/>
    <row r="54" spans="1:6" ht="15" customHeight="1"/>
  </sheetData>
  <mergeCells count="1">
    <mergeCell ref="B2:C2"/>
  </mergeCells>
  <phoneticPr fontId="14" type="noConversion"/>
  <pageMargins left="0.75" right="0.65" top="0.7" bottom="1.1000000000000001" header="0.5" footer="0.5"/>
  <pageSetup paperSize="25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F33"/>
  <sheetViews>
    <sheetView showGridLines="0" workbookViewId="0"/>
  </sheetViews>
  <sheetFormatPr defaultColWidth="9.81640625" defaultRowHeight="15.75" customHeight="1"/>
  <cols>
    <col min="1" max="4" width="14.81640625" style="9" customWidth="1"/>
    <col min="5" max="5" width="9.81640625" style="9"/>
    <col min="6" max="6" width="9.81640625" style="9" customWidth="1"/>
    <col min="7" max="16384" width="9.81640625" style="9"/>
  </cols>
  <sheetData>
    <row r="1" spans="1:6" s="719" customFormat="1" ht="15" customHeight="1">
      <c r="A1" s="1057" t="s">
        <v>577</v>
      </c>
      <c r="B1" s="752"/>
      <c r="C1" s="752"/>
      <c r="D1" s="752"/>
    </row>
    <row r="2" spans="1:6" ht="12.75" customHeight="1">
      <c r="A2" s="60"/>
      <c r="B2" s="60"/>
      <c r="C2" s="117" t="s">
        <v>0</v>
      </c>
      <c r="D2" s="312" t="s">
        <v>12</v>
      </c>
    </row>
    <row r="3" spans="1:6" ht="12.75" customHeight="1">
      <c r="A3" s="60" t="s">
        <v>18</v>
      </c>
      <c r="B3" s="60" t="s">
        <v>345</v>
      </c>
      <c r="C3" s="363" t="s">
        <v>2</v>
      </c>
      <c r="D3" s="859" t="s">
        <v>11</v>
      </c>
    </row>
    <row r="4" spans="1:6" ht="12.75" customHeight="1">
      <c r="A4" s="118">
        <v>2008</v>
      </c>
      <c r="B4" s="119" t="s">
        <v>346</v>
      </c>
      <c r="C4" s="139">
        <v>188</v>
      </c>
      <c r="D4" s="137">
        <v>169520337</v>
      </c>
      <c r="E4" s="1138"/>
      <c r="F4" s="1138"/>
    </row>
    <row r="5" spans="1:6" ht="12.75" customHeight="1">
      <c r="A5" s="119"/>
      <c r="B5" s="119" t="s">
        <v>347</v>
      </c>
      <c r="C5" s="139">
        <v>959</v>
      </c>
      <c r="D5" s="137">
        <v>501796168</v>
      </c>
      <c r="E5" s="1138"/>
      <c r="F5" s="1138"/>
    </row>
    <row r="6" spans="1:6" ht="12.75" customHeight="1">
      <c r="A6" s="119"/>
      <c r="B6" s="119" t="s">
        <v>348</v>
      </c>
      <c r="C6" s="139">
        <v>117</v>
      </c>
      <c r="D6" s="137">
        <v>294102063</v>
      </c>
      <c r="E6" s="1138"/>
      <c r="F6" s="1138"/>
    </row>
    <row r="7" spans="1:6" ht="12.75" customHeight="1">
      <c r="A7" s="119"/>
      <c r="B7" s="120" t="s">
        <v>12</v>
      </c>
      <c r="C7" s="857">
        <v>1264</v>
      </c>
      <c r="D7" s="858">
        <v>965418568</v>
      </c>
    </row>
    <row r="8" spans="1:6" ht="12.75" customHeight="1">
      <c r="A8" s="109">
        <v>2009</v>
      </c>
      <c r="B8" s="121" t="s">
        <v>346</v>
      </c>
      <c r="C8" s="139">
        <v>188</v>
      </c>
      <c r="D8" s="137">
        <v>202459194</v>
      </c>
      <c r="F8" s="1138"/>
    </row>
    <row r="9" spans="1:6" ht="12.75" customHeight="1">
      <c r="A9" s="119"/>
      <c r="B9" s="119" t="s">
        <v>347</v>
      </c>
      <c r="C9" s="139">
        <v>979</v>
      </c>
      <c r="D9" s="137">
        <v>509273878</v>
      </c>
      <c r="F9" s="1138"/>
    </row>
    <row r="10" spans="1:6" ht="12.75" customHeight="1">
      <c r="A10" s="119"/>
      <c r="B10" s="119" t="s">
        <v>348</v>
      </c>
      <c r="C10" s="139">
        <v>141</v>
      </c>
      <c r="D10" s="137">
        <v>387251707</v>
      </c>
      <c r="E10" s="113"/>
      <c r="F10" s="268"/>
    </row>
    <row r="11" spans="1:6" ht="12.75" customHeight="1" thickBot="1">
      <c r="A11" s="138"/>
      <c r="B11" s="123" t="s">
        <v>12</v>
      </c>
      <c r="C11" s="417">
        <v>1308</v>
      </c>
      <c r="D11" s="188">
        <v>1098984779</v>
      </c>
    </row>
    <row r="13" spans="1:6" ht="15.75" customHeight="1">
      <c r="C13" s="224"/>
      <c r="D13" s="113"/>
      <c r="E13" s="161"/>
    </row>
    <row r="15" spans="1:6" ht="15.75" customHeight="1">
      <c r="A15" s="1100" t="s">
        <v>578</v>
      </c>
    </row>
    <row r="19" spans="1:5" ht="15.75" customHeight="1">
      <c r="B19" s="113"/>
      <c r="C19" s="113"/>
      <c r="D19" s="113"/>
      <c r="E19" s="161"/>
    </row>
    <row r="20" spans="1:5" ht="15.75" customHeight="1">
      <c r="D20" s="113"/>
    </row>
    <row r="22" spans="1:5" ht="15.75" customHeight="1">
      <c r="B22" s="113"/>
      <c r="C22" s="113"/>
      <c r="D22" s="113"/>
    </row>
    <row r="23" spans="1:5" ht="15.75" customHeight="1">
      <c r="B23" s="113"/>
      <c r="C23" s="113"/>
      <c r="D23" s="113"/>
    </row>
    <row r="24" spans="1:5" ht="15.75" customHeight="1">
      <c r="B24" s="113"/>
      <c r="C24" s="113"/>
      <c r="D24" s="113"/>
    </row>
    <row r="25" spans="1:5" ht="15.75" customHeight="1">
      <c r="B25" s="113"/>
      <c r="C25" s="113"/>
      <c r="D25" s="113"/>
    </row>
    <row r="32" spans="1:5" ht="15.75" customHeight="1">
      <c r="A32" s="268"/>
    </row>
    <row r="33" spans="1:1" ht="15.75" customHeight="1">
      <c r="A33" s="268"/>
    </row>
  </sheetData>
  <phoneticPr fontId="14"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pageSetUpPr fitToPage="1"/>
  </sheetPr>
  <dimension ref="A1:IX36"/>
  <sheetViews>
    <sheetView showGridLines="0" defaultGridColor="0" colorId="22" workbookViewId="0">
      <selection sqref="A1:K1"/>
    </sheetView>
  </sheetViews>
  <sheetFormatPr defaultColWidth="9.81640625" defaultRowHeight="12.75" customHeight="1"/>
  <cols>
    <col min="1" max="1" width="13.36328125" customWidth="1"/>
    <col min="2" max="2" width="19.81640625" customWidth="1"/>
    <col min="3" max="3" width="9.81640625" style="228" customWidth="1"/>
    <col min="4" max="4" width="9.81640625" style="259" customWidth="1"/>
    <col min="5" max="5" width="9.81640625" style="228" customWidth="1"/>
    <col min="6" max="6" width="9.81640625" customWidth="1"/>
    <col min="7" max="7" width="2.08984375" customWidth="1"/>
    <col min="8" max="8" width="9.81640625" customWidth="1"/>
    <col min="9" max="9" width="9.81640625" style="259" customWidth="1"/>
    <col min="10" max="11" width="9.81640625" customWidth="1"/>
  </cols>
  <sheetData>
    <row r="1" spans="1:258" s="938" customFormat="1" ht="15" customHeight="1">
      <c r="A1" s="1169" t="s">
        <v>518</v>
      </c>
      <c r="B1" s="1169"/>
      <c r="C1" s="1169"/>
      <c r="D1" s="1169"/>
      <c r="E1" s="1169"/>
      <c r="F1" s="1169"/>
      <c r="G1" s="1169"/>
      <c r="H1" s="1169"/>
      <c r="I1" s="1169"/>
      <c r="J1" s="1169"/>
      <c r="K1" s="1169"/>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c r="BB1" s="937"/>
      <c r="BC1" s="937"/>
      <c r="BD1" s="937"/>
      <c r="BE1" s="937"/>
      <c r="BF1" s="937"/>
      <c r="BG1" s="937"/>
      <c r="BH1" s="937"/>
      <c r="BI1" s="937"/>
      <c r="BJ1" s="937"/>
      <c r="BK1" s="937"/>
      <c r="BL1" s="937"/>
      <c r="BM1" s="937"/>
      <c r="BN1" s="937"/>
      <c r="BO1" s="937"/>
      <c r="BP1" s="937"/>
      <c r="BQ1" s="937"/>
      <c r="BR1" s="937"/>
      <c r="BS1" s="937"/>
      <c r="BT1" s="937"/>
      <c r="BU1" s="937"/>
      <c r="BV1" s="937"/>
      <c r="BW1" s="937"/>
      <c r="BX1" s="937"/>
      <c r="BY1" s="937"/>
      <c r="BZ1" s="937"/>
      <c r="CA1" s="937"/>
      <c r="CB1" s="937"/>
      <c r="CC1" s="937"/>
      <c r="CD1" s="937"/>
      <c r="CE1" s="937"/>
      <c r="CF1" s="937"/>
      <c r="CG1" s="937"/>
      <c r="CH1" s="937"/>
      <c r="CI1" s="937"/>
      <c r="CJ1" s="937"/>
      <c r="CK1" s="937"/>
      <c r="CL1" s="937"/>
      <c r="CM1" s="937"/>
      <c r="CN1" s="937"/>
      <c r="CO1" s="937"/>
      <c r="CP1" s="937"/>
      <c r="CQ1" s="937"/>
      <c r="CR1" s="937"/>
      <c r="CS1" s="937"/>
      <c r="CT1" s="937"/>
      <c r="CU1" s="937"/>
      <c r="CV1" s="937"/>
      <c r="CW1" s="937"/>
      <c r="CX1" s="937"/>
      <c r="CY1" s="937"/>
      <c r="CZ1" s="937"/>
      <c r="DA1" s="937"/>
      <c r="DB1" s="937"/>
      <c r="DC1" s="937"/>
      <c r="DD1" s="937"/>
      <c r="DE1" s="937"/>
      <c r="DF1" s="937"/>
      <c r="DG1" s="937"/>
      <c r="DH1" s="937"/>
      <c r="DI1" s="937"/>
      <c r="DJ1" s="937"/>
      <c r="DK1" s="937"/>
      <c r="DL1" s="937"/>
      <c r="DM1" s="937"/>
      <c r="DN1" s="937"/>
      <c r="DO1" s="937"/>
      <c r="DP1" s="937"/>
      <c r="DQ1" s="937"/>
      <c r="DR1" s="937"/>
      <c r="DS1" s="937"/>
      <c r="DT1" s="937"/>
      <c r="DU1" s="937"/>
      <c r="DV1" s="937"/>
      <c r="DW1" s="937"/>
      <c r="DX1" s="937"/>
      <c r="DY1" s="937"/>
      <c r="DZ1" s="937"/>
      <c r="EA1" s="937"/>
      <c r="EB1" s="937"/>
      <c r="EC1" s="937"/>
      <c r="ED1" s="937"/>
      <c r="EE1" s="937"/>
      <c r="EF1" s="937"/>
      <c r="EG1" s="937"/>
      <c r="EH1" s="937"/>
      <c r="EI1" s="937"/>
      <c r="EJ1" s="937"/>
      <c r="EK1" s="937"/>
      <c r="EL1" s="937"/>
      <c r="EM1" s="937"/>
      <c r="EN1" s="937"/>
      <c r="EO1" s="937"/>
      <c r="EP1" s="937"/>
      <c r="EQ1" s="937"/>
      <c r="ER1" s="937"/>
      <c r="ES1" s="937"/>
      <c r="ET1" s="937"/>
      <c r="EU1" s="937"/>
      <c r="EV1" s="937"/>
      <c r="EW1" s="937"/>
      <c r="EX1" s="937"/>
      <c r="EY1" s="937"/>
      <c r="EZ1" s="937"/>
      <c r="FA1" s="937"/>
      <c r="FB1" s="937"/>
      <c r="FC1" s="937"/>
      <c r="FD1" s="937"/>
      <c r="FE1" s="937"/>
      <c r="FF1" s="937"/>
      <c r="FG1" s="937"/>
      <c r="FH1" s="937"/>
      <c r="FI1" s="937"/>
      <c r="FJ1" s="937"/>
      <c r="FK1" s="937"/>
      <c r="FL1" s="937"/>
      <c r="FM1" s="937"/>
      <c r="FN1" s="937"/>
      <c r="FO1" s="937"/>
      <c r="FP1" s="937"/>
      <c r="FQ1" s="937"/>
      <c r="FR1" s="937"/>
      <c r="FS1" s="937"/>
      <c r="FT1" s="937"/>
      <c r="FU1" s="937"/>
      <c r="FV1" s="937"/>
      <c r="FW1" s="937"/>
      <c r="FX1" s="937"/>
      <c r="FY1" s="937"/>
      <c r="FZ1" s="937"/>
      <c r="GA1" s="937"/>
      <c r="GB1" s="937"/>
      <c r="GC1" s="937"/>
      <c r="GD1" s="937"/>
      <c r="GE1" s="937"/>
      <c r="GF1" s="937"/>
      <c r="GG1" s="937"/>
      <c r="GH1" s="937"/>
      <c r="GI1" s="937"/>
      <c r="GJ1" s="937"/>
      <c r="GK1" s="937"/>
      <c r="GL1" s="937"/>
      <c r="GM1" s="937"/>
      <c r="GN1" s="937"/>
      <c r="GO1" s="937"/>
      <c r="GP1" s="937"/>
      <c r="GQ1" s="937"/>
      <c r="GR1" s="937"/>
      <c r="GS1" s="937"/>
      <c r="GT1" s="937"/>
      <c r="GU1" s="937"/>
      <c r="GV1" s="937"/>
      <c r="GW1" s="937"/>
      <c r="GX1" s="937"/>
      <c r="GY1" s="937"/>
      <c r="GZ1" s="937"/>
      <c r="HA1" s="937"/>
      <c r="HB1" s="937"/>
      <c r="HC1" s="937"/>
      <c r="HD1" s="937"/>
      <c r="HE1" s="937"/>
      <c r="HF1" s="937"/>
      <c r="HG1" s="937"/>
      <c r="HH1" s="937"/>
      <c r="HI1" s="937"/>
      <c r="HJ1" s="937"/>
      <c r="HK1" s="937"/>
      <c r="HL1" s="937"/>
      <c r="HM1" s="937"/>
      <c r="HN1" s="937"/>
      <c r="HO1" s="937"/>
      <c r="HP1" s="937"/>
      <c r="HQ1" s="937"/>
      <c r="HR1" s="937"/>
      <c r="HS1" s="937"/>
      <c r="HT1" s="937"/>
      <c r="HU1" s="937"/>
      <c r="HV1" s="937"/>
      <c r="HW1" s="937"/>
      <c r="HX1" s="937"/>
      <c r="HY1" s="937"/>
      <c r="HZ1" s="937"/>
      <c r="IA1" s="937"/>
      <c r="IB1" s="937"/>
      <c r="IC1" s="937"/>
      <c r="ID1" s="937"/>
      <c r="IE1" s="937"/>
      <c r="IF1" s="937"/>
      <c r="IG1" s="937"/>
      <c r="IH1" s="937"/>
      <c r="II1" s="937"/>
      <c r="IJ1" s="937"/>
      <c r="IK1" s="937"/>
      <c r="IL1" s="937"/>
      <c r="IM1" s="937"/>
      <c r="IN1" s="937"/>
      <c r="IO1" s="937"/>
      <c r="IP1" s="937"/>
      <c r="IQ1" s="937"/>
      <c r="IR1" s="937"/>
      <c r="IS1" s="937"/>
      <c r="IT1" s="937"/>
      <c r="IU1" s="937"/>
      <c r="IV1" s="937"/>
    </row>
    <row r="2" spans="1:258" s="706" customFormat="1" ht="14.25" customHeight="1">
      <c r="A2" s="806"/>
      <c r="B2" s="339"/>
      <c r="C2" s="1173" t="s">
        <v>457</v>
      </c>
      <c r="D2" s="1173"/>
      <c r="E2" s="1173"/>
      <c r="F2" s="1173"/>
      <c r="H2" s="1173" t="s">
        <v>482</v>
      </c>
      <c r="I2" s="1173"/>
      <c r="J2" s="1173"/>
      <c r="K2" s="1173"/>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8"/>
      <c r="BQ2" s="668"/>
      <c r="BR2" s="668"/>
      <c r="BS2" s="668"/>
      <c r="BT2" s="668"/>
      <c r="BU2" s="668"/>
      <c r="BV2" s="668"/>
      <c r="BW2" s="668"/>
      <c r="BX2" s="668"/>
      <c r="BY2" s="668"/>
      <c r="BZ2" s="668"/>
      <c r="CA2" s="668"/>
      <c r="CB2" s="668"/>
      <c r="CC2" s="668"/>
      <c r="CD2" s="668"/>
      <c r="CE2" s="668"/>
      <c r="CF2" s="668"/>
      <c r="CG2" s="668"/>
      <c r="CH2" s="668"/>
      <c r="CI2" s="668"/>
      <c r="CJ2" s="668"/>
      <c r="CK2" s="668"/>
      <c r="CL2" s="668"/>
      <c r="CM2" s="668"/>
      <c r="CN2" s="668"/>
      <c r="CO2" s="668"/>
      <c r="CP2" s="668"/>
      <c r="CQ2" s="668"/>
      <c r="CR2" s="668"/>
      <c r="CS2" s="668"/>
      <c r="CT2" s="668"/>
      <c r="CU2" s="668"/>
      <c r="CV2" s="668"/>
      <c r="CW2" s="668"/>
      <c r="CX2" s="668"/>
      <c r="CY2" s="668"/>
      <c r="CZ2" s="668"/>
      <c r="DA2" s="668"/>
      <c r="DB2" s="668"/>
      <c r="DC2" s="668"/>
      <c r="DD2" s="668"/>
      <c r="DE2" s="668"/>
      <c r="DF2" s="668"/>
      <c r="DG2" s="668"/>
      <c r="DH2" s="668"/>
      <c r="DI2" s="668"/>
      <c r="DJ2" s="668"/>
      <c r="DK2" s="668"/>
      <c r="DL2" s="668"/>
      <c r="DM2" s="668"/>
      <c r="DN2" s="668"/>
      <c r="DO2" s="668"/>
      <c r="DP2" s="668"/>
      <c r="DQ2" s="668"/>
      <c r="DR2" s="668"/>
      <c r="DS2" s="668"/>
      <c r="DT2" s="668"/>
      <c r="DU2" s="668"/>
      <c r="DV2" s="668"/>
      <c r="DW2" s="668"/>
      <c r="DX2" s="668"/>
      <c r="DY2" s="668"/>
      <c r="DZ2" s="668"/>
      <c r="EA2" s="668"/>
      <c r="EB2" s="668"/>
      <c r="EC2" s="668"/>
      <c r="ED2" s="668"/>
      <c r="EE2" s="668"/>
      <c r="EF2" s="668"/>
      <c r="EG2" s="668"/>
      <c r="EH2" s="668"/>
      <c r="EI2" s="668"/>
      <c r="EJ2" s="668"/>
      <c r="EK2" s="668"/>
      <c r="EL2" s="668"/>
      <c r="EM2" s="668"/>
      <c r="EN2" s="668"/>
      <c r="EO2" s="668"/>
      <c r="EP2" s="668"/>
      <c r="EQ2" s="668"/>
      <c r="ER2" s="668"/>
      <c r="ES2" s="668"/>
      <c r="ET2" s="668"/>
      <c r="EU2" s="668"/>
      <c r="EV2" s="668"/>
      <c r="EW2" s="668"/>
      <c r="EX2" s="668"/>
      <c r="EY2" s="668"/>
      <c r="EZ2" s="668"/>
      <c r="FA2" s="668"/>
      <c r="FB2" s="668"/>
      <c r="FC2" s="668"/>
      <c r="FD2" s="668"/>
      <c r="FE2" s="668"/>
      <c r="FF2" s="668"/>
      <c r="FG2" s="668"/>
      <c r="FH2" s="668"/>
      <c r="FI2" s="668"/>
      <c r="FJ2" s="668"/>
      <c r="FK2" s="668"/>
      <c r="FL2" s="668"/>
      <c r="FM2" s="668"/>
      <c r="FN2" s="668"/>
      <c r="FO2" s="668"/>
      <c r="FP2" s="668"/>
      <c r="FQ2" s="668"/>
      <c r="FR2" s="668"/>
      <c r="FS2" s="668"/>
      <c r="FT2" s="668"/>
      <c r="FU2" s="668"/>
      <c r="FV2" s="668"/>
      <c r="FW2" s="668"/>
      <c r="FX2" s="668"/>
      <c r="FY2" s="668"/>
      <c r="FZ2" s="668"/>
      <c r="GA2" s="668"/>
      <c r="GB2" s="668"/>
      <c r="GC2" s="668"/>
      <c r="GD2" s="668"/>
      <c r="GE2" s="668"/>
      <c r="GF2" s="668"/>
      <c r="GG2" s="668"/>
      <c r="GH2" s="668"/>
      <c r="GI2" s="668"/>
      <c r="GJ2" s="668"/>
      <c r="GK2" s="668"/>
      <c r="GL2" s="668"/>
      <c r="GM2" s="668"/>
      <c r="GN2" s="668"/>
      <c r="GO2" s="668"/>
      <c r="GP2" s="668"/>
      <c r="GQ2" s="668"/>
      <c r="GR2" s="668"/>
      <c r="GS2" s="668"/>
      <c r="GT2" s="668"/>
      <c r="GU2" s="668"/>
      <c r="GV2" s="668"/>
      <c r="GW2" s="668"/>
      <c r="GX2" s="668"/>
      <c r="GY2" s="668"/>
      <c r="GZ2" s="668"/>
      <c r="HA2" s="668"/>
      <c r="HB2" s="668"/>
      <c r="HC2" s="668"/>
      <c r="HD2" s="668"/>
      <c r="HE2" s="668"/>
      <c r="HF2" s="668"/>
      <c r="HG2" s="668"/>
      <c r="HH2" s="668"/>
      <c r="HI2" s="668"/>
      <c r="HJ2" s="668"/>
      <c r="HK2" s="668"/>
      <c r="HL2" s="668"/>
      <c r="HM2" s="668"/>
      <c r="HN2" s="668"/>
      <c r="HO2" s="668"/>
      <c r="HP2" s="668"/>
      <c r="HQ2" s="668"/>
      <c r="HR2" s="668"/>
      <c r="HS2" s="668"/>
      <c r="HT2" s="668"/>
      <c r="HU2" s="668"/>
      <c r="HV2" s="668"/>
      <c r="HW2" s="668"/>
      <c r="HX2" s="668"/>
      <c r="HY2" s="668"/>
      <c r="HZ2" s="668"/>
      <c r="IA2" s="668"/>
      <c r="IB2" s="668"/>
      <c r="IC2" s="668"/>
      <c r="ID2" s="668"/>
      <c r="IE2" s="668"/>
      <c r="IF2" s="668"/>
      <c r="IG2" s="668"/>
      <c r="IH2" s="668"/>
      <c r="II2" s="668"/>
      <c r="IJ2" s="668"/>
      <c r="IK2" s="668"/>
      <c r="IL2" s="668"/>
      <c r="IM2" s="668"/>
      <c r="IN2" s="668"/>
      <c r="IO2" s="668"/>
      <c r="IP2" s="668"/>
      <c r="IQ2" s="668"/>
      <c r="IR2" s="668"/>
      <c r="IS2" s="668"/>
      <c r="IT2" s="668"/>
      <c r="IU2" s="668"/>
      <c r="IV2" s="668"/>
      <c r="IW2" s="668"/>
    </row>
    <row r="3" spans="1:258" s="706" customFormat="1" ht="14.25" customHeight="1">
      <c r="A3" s="339"/>
      <c r="B3" s="339"/>
      <c r="C3" s="905"/>
      <c r="D3" s="906"/>
      <c r="E3" s="723" t="s">
        <v>483</v>
      </c>
      <c r="F3" s="723" t="s">
        <v>452</v>
      </c>
      <c r="G3" s="339"/>
      <c r="H3" s="905"/>
      <c r="I3" s="906"/>
      <c r="J3" s="723" t="s">
        <v>484</v>
      </c>
      <c r="K3" s="723" t="s">
        <v>452</v>
      </c>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8"/>
      <c r="ED3" s="668"/>
      <c r="EE3" s="668"/>
      <c r="EF3" s="668"/>
      <c r="EG3" s="668"/>
      <c r="EH3" s="668"/>
      <c r="EI3" s="668"/>
      <c r="EJ3" s="668"/>
      <c r="EK3" s="668"/>
      <c r="EL3" s="668"/>
      <c r="EM3" s="668"/>
      <c r="EN3" s="668"/>
      <c r="EO3" s="668"/>
      <c r="EP3" s="668"/>
      <c r="EQ3" s="668"/>
      <c r="ER3" s="668"/>
      <c r="ES3" s="668"/>
      <c r="ET3" s="668"/>
      <c r="EU3" s="668"/>
      <c r="EV3" s="668"/>
      <c r="EW3" s="668"/>
      <c r="EX3" s="668"/>
      <c r="EY3" s="668"/>
      <c r="EZ3" s="668"/>
      <c r="FA3" s="668"/>
      <c r="FB3" s="668"/>
      <c r="FC3" s="668"/>
      <c r="FD3" s="668"/>
      <c r="FE3" s="668"/>
      <c r="FF3" s="668"/>
      <c r="FG3" s="668"/>
      <c r="FH3" s="668"/>
      <c r="FI3" s="668"/>
      <c r="FJ3" s="668"/>
      <c r="FK3" s="668"/>
      <c r="FL3" s="668"/>
      <c r="FM3" s="668"/>
      <c r="FN3" s="668"/>
      <c r="FO3" s="668"/>
      <c r="FP3" s="668"/>
      <c r="FQ3" s="668"/>
      <c r="FR3" s="668"/>
      <c r="FS3" s="668"/>
      <c r="FT3" s="668"/>
      <c r="FU3" s="668"/>
      <c r="FV3" s="668"/>
      <c r="FW3" s="668"/>
      <c r="FX3" s="668"/>
      <c r="FY3" s="668"/>
      <c r="FZ3" s="668"/>
      <c r="GA3" s="668"/>
      <c r="GB3" s="668"/>
      <c r="GC3" s="668"/>
      <c r="GD3" s="668"/>
      <c r="GE3" s="668"/>
      <c r="GF3" s="668"/>
      <c r="GG3" s="668"/>
      <c r="GH3" s="668"/>
      <c r="GI3" s="668"/>
      <c r="GJ3" s="668"/>
      <c r="GK3" s="668"/>
      <c r="GL3" s="668"/>
      <c r="GM3" s="668"/>
      <c r="GN3" s="668"/>
      <c r="GO3" s="668"/>
      <c r="GP3" s="668"/>
      <c r="GQ3" s="668"/>
      <c r="GR3" s="668"/>
      <c r="GS3" s="668"/>
      <c r="GT3" s="668"/>
      <c r="GU3" s="668"/>
      <c r="GV3" s="668"/>
      <c r="GW3" s="668"/>
      <c r="GX3" s="668"/>
      <c r="GY3" s="668"/>
      <c r="GZ3" s="668"/>
      <c r="HA3" s="668"/>
      <c r="HB3" s="668"/>
      <c r="HC3" s="668"/>
      <c r="HD3" s="668"/>
      <c r="HE3" s="668"/>
      <c r="HF3" s="668"/>
      <c r="HG3" s="668"/>
      <c r="HH3" s="668"/>
      <c r="HI3" s="668"/>
      <c r="HJ3" s="668"/>
      <c r="HK3" s="668"/>
      <c r="HL3" s="668"/>
      <c r="HM3" s="668"/>
      <c r="HN3" s="668"/>
      <c r="HO3" s="668"/>
      <c r="HP3" s="668"/>
      <c r="HQ3" s="668"/>
      <c r="HR3" s="668"/>
      <c r="HS3" s="668"/>
      <c r="HT3" s="668"/>
      <c r="HU3" s="668"/>
      <c r="HV3" s="668"/>
      <c r="HW3" s="668"/>
      <c r="HX3" s="668"/>
      <c r="HY3" s="668"/>
      <c r="HZ3" s="668"/>
      <c r="IA3" s="668"/>
      <c r="IB3" s="668"/>
      <c r="IC3" s="668"/>
      <c r="ID3" s="668"/>
      <c r="IE3" s="668"/>
      <c r="IF3" s="668"/>
      <c r="IG3" s="668"/>
      <c r="IH3" s="668"/>
      <c r="II3" s="668"/>
      <c r="IJ3" s="668"/>
      <c r="IK3" s="668"/>
      <c r="IL3" s="668"/>
      <c r="IM3" s="668"/>
      <c r="IN3" s="668"/>
      <c r="IO3" s="668"/>
      <c r="IP3" s="668"/>
      <c r="IQ3" s="668"/>
      <c r="IR3" s="668"/>
      <c r="IS3" s="668"/>
      <c r="IT3" s="668"/>
      <c r="IU3" s="668"/>
      <c r="IV3" s="668"/>
      <c r="IW3" s="668"/>
      <c r="IX3" s="668"/>
    </row>
    <row r="4" spans="1:258" s="283" customFormat="1" ht="14.25" customHeight="1">
      <c r="A4" s="669" t="s">
        <v>25</v>
      </c>
      <c r="B4" s="907"/>
      <c r="C4" s="902">
        <v>2008</v>
      </c>
      <c r="D4" s="902">
        <v>2009</v>
      </c>
      <c r="E4" s="902" t="s">
        <v>451</v>
      </c>
      <c r="F4" s="902" t="s">
        <v>451</v>
      </c>
      <c r="G4" s="670"/>
      <c r="H4" s="902">
        <v>2008</v>
      </c>
      <c r="I4" s="902">
        <v>2009</v>
      </c>
      <c r="J4" s="902" t="s">
        <v>451</v>
      </c>
      <c r="K4" s="902" t="s">
        <v>451</v>
      </c>
      <c r="L4" s="671"/>
      <c r="M4" s="671"/>
      <c r="N4" s="671"/>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c r="BG4" s="672"/>
      <c r="BH4" s="672"/>
      <c r="BI4" s="672"/>
      <c r="BJ4" s="672"/>
      <c r="BK4" s="672"/>
      <c r="BL4" s="672"/>
      <c r="BM4" s="672"/>
      <c r="BN4" s="672"/>
      <c r="BO4" s="672"/>
      <c r="BP4" s="672"/>
      <c r="BQ4" s="672"/>
      <c r="BR4" s="672"/>
      <c r="BS4" s="672"/>
      <c r="BT4" s="672"/>
      <c r="BU4" s="672"/>
      <c r="BV4" s="672"/>
      <c r="BW4" s="672"/>
      <c r="BX4" s="672"/>
      <c r="BY4" s="672"/>
      <c r="BZ4" s="672"/>
      <c r="CA4" s="672"/>
      <c r="CB4" s="672"/>
      <c r="CC4" s="672"/>
      <c r="CD4" s="672"/>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2"/>
      <c r="ED4" s="672"/>
      <c r="EE4" s="672"/>
      <c r="EF4" s="672"/>
      <c r="EG4" s="672"/>
      <c r="EH4" s="672"/>
      <c r="EI4" s="672"/>
      <c r="EJ4" s="672"/>
      <c r="EK4" s="672"/>
      <c r="EL4" s="672"/>
      <c r="EM4" s="672"/>
      <c r="EN4" s="672"/>
      <c r="EO4" s="672"/>
      <c r="EP4" s="672"/>
      <c r="EQ4" s="672"/>
      <c r="ER4" s="672"/>
      <c r="ES4" s="672"/>
      <c r="ET4" s="672"/>
      <c r="EU4" s="672"/>
      <c r="EV4" s="672"/>
      <c r="EW4" s="672"/>
      <c r="EX4" s="672"/>
      <c r="EY4" s="672"/>
      <c r="EZ4" s="672"/>
      <c r="FA4" s="672"/>
      <c r="FB4" s="672"/>
      <c r="FC4" s="672"/>
      <c r="FD4" s="672"/>
      <c r="FE4" s="672"/>
      <c r="FF4" s="672"/>
      <c r="FG4" s="672"/>
      <c r="FH4" s="672"/>
      <c r="FI4" s="672"/>
      <c r="FJ4" s="672"/>
      <c r="FK4" s="672"/>
      <c r="FL4" s="672"/>
      <c r="FM4" s="672"/>
      <c r="FN4" s="672"/>
      <c r="FO4" s="672"/>
      <c r="FP4" s="672"/>
      <c r="FQ4" s="672"/>
      <c r="FR4" s="672"/>
      <c r="FS4" s="672"/>
      <c r="FT4" s="672"/>
      <c r="FU4" s="672"/>
      <c r="FV4" s="672"/>
      <c r="FW4" s="672"/>
      <c r="FX4" s="672"/>
      <c r="FY4" s="672"/>
      <c r="FZ4" s="672"/>
      <c r="GA4" s="672"/>
      <c r="GB4" s="672"/>
      <c r="GC4" s="672"/>
      <c r="GD4" s="672"/>
      <c r="GE4" s="672"/>
      <c r="GF4" s="672"/>
      <c r="GG4" s="672"/>
      <c r="GH4" s="672"/>
      <c r="GI4" s="672"/>
      <c r="GJ4" s="672"/>
      <c r="GK4" s="672"/>
      <c r="GL4" s="672"/>
      <c r="GM4" s="672"/>
      <c r="GN4" s="672"/>
      <c r="GO4" s="672"/>
      <c r="GP4" s="672"/>
      <c r="GQ4" s="672"/>
      <c r="GR4" s="672"/>
      <c r="GS4" s="672"/>
      <c r="GT4" s="672"/>
      <c r="GU4" s="672"/>
      <c r="GV4" s="672"/>
      <c r="GW4" s="672"/>
      <c r="GX4" s="672"/>
      <c r="GY4" s="672"/>
      <c r="GZ4" s="672"/>
      <c r="HA4" s="672"/>
      <c r="HB4" s="672"/>
      <c r="HC4" s="672"/>
      <c r="HD4" s="672"/>
      <c r="HE4" s="672"/>
      <c r="HF4" s="672"/>
      <c r="HG4" s="672"/>
      <c r="HH4" s="672"/>
      <c r="HI4" s="672"/>
      <c r="HJ4" s="672"/>
      <c r="HK4" s="672"/>
      <c r="HL4" s="672"/>
      <c r="HM4" s="672"/>
      <c r="HN4" s="672"/>
      <c r="HO4" s="672"/>
      <c r="HP4" s="672"/>
      <c r="HQ4" s="672"/>
      <c r="HR4" s="672"/>
      <c r="HS4" s="672"/>
      <c r="HT4" s="672"/>
      <c r="HU4" s="672"/>
      <c r="HV4" s="672"/>
      <c r="HW4" s="672"/>
      <c r="HX4" s="672"/>
      <c r="HY4" s="672"/>
      <c r="HZ4" s="672"/>
      <c r="IA4" s="672"/>
      <c r="IB4" s="672"/>
      <c r="IC4" s="672"/>
      <c r="ID4" s="672"/>
      <c r="IE4" s="672"/>
      <c r="IF4" s="672"/>
      <c r="IG4" s="672"/>
      <c r="IH4" s="672"/>
      <c r="II4" s="672"/>
      <c r="IJ4" s="672"/>
      <c r="IK4" s="672"/>
      <c r="IL4" s="672"/>
      <c r="IM4" s="672"/>
      <c r="IN4" s="672"/>
      <c r="IO4" s="672"/>
      <c r="IP4" s="672"/>
      <c r="IQ4" s="672"/>
      <c r="IR4" s="672"/>
      <c r="IS4" s="672"/>
      <c r="IT4" s="672"/>
      <c r="IU4" s="672"/>
      <c r="IV4" s="672"/>
      <c r="IW4" s="672"/>
      <c r="IX4" s="672"/>
    </row>
    <row r="5" spans="1:258" s="706" customFormat="1" ht="14.25" customHeight="1">
      <c r="A5" s="673" t="s">
        <v>26</v>
      </c>
      <c r="B5" s="903" t="s">
        <v>27</v>
      </c>
      <c r="C5" s="904">
        <v>49309</v>
      </c>
      <c r="D5" s="904">
        <v>47767</v>
      </c>
      <c r="E5" s="900">
        <f>D5-C5</f>
        <v>-1542</v>
      </c>
      <c r="F5" s="901">
        <f>(D5-C5)/C5</f>
        <v>-3.127218154900728E-2</v>
      </c>
      <c r="G5" s="677"/>
      <c r="H5" s="678">
        <v>1763886919</v>
      </c>
      <c r="I5" s="678">
        <v>1445009943</v>
      </c>
      <c r="J5" s="679">
        <f>I5-H5</f>
        <v>-318876976</v>
      </c>
      <c r="K5" s="676">
        <f>(I5-H5)/H5</f>
        <v>-0.18078084970479902</v>
      </c>
      <c r="L5" s="680"/>
      <c r="M5" s="681"/>
      <c r="N5" s="682"/>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668"/>
      <c r="BO5" s="668"/>
      <c r="BP5" s="668"/>
      <c r="BQ5" s="668"/>
      <c r="BR5" s="668"/>
      <c r="BS5" s="668"/>
      <c r="BT5" s="668"/>
      <c r="BU5" s="668"/>
      <c r="BV5" s="668"/>
      <c r="BW5" s="668"/>
      <c r="BX5" s="668"/>
      <c r="BY5" s="668"/>
      <c r="BZ5" s="668"/>
      <c r="CA5" s="668"/>
      <c r="CB5" s="668"/>
      <c r="CC5" s="668"/>
      <c r="CD5" s="668"/>
      <c r="CE5" s="668"/>
      <c r="CF5" s="668"/>
      <c r="CG5" s="668"/>
      <c r="CH5" s="668"/>
      <c r="CI5" s="668"/>
      <c r="CJ5" s="668"/>
      <c r="CK5" s="668"/>
      <c r="CL5" s="668"/>
      <c r="CM5" s="668"/>
      <c r="CN5" s="668"/>
      <c r="CO5" s="668"/>
      <c r="CP5" s="668"/>
      <c r="CQ5" s="668"/>
      <c r="CR5" s="668"/>
      <c r="CS5" s="668"/>
      <c r="CT5" s="668"/>
      <c r="CU5" s="668"/>
      <c r="CV5" s="668"/>
      <c r="CW5" s="668"/>
      <c r="CX5" s="668"/>
      <c r="CY5" s="668"/>
      <c r="CZ5" s="668"/>
      <c r="DA5" s="668"/>
      <c r="DB5" s="668"/>
      <c r="DC5" s="668"/>
      <c r="DD5" s="668"/>
      <c r="DE5" s="668"/>
      <c r="DF5" s="668"/>
      <c r="DG5" s="668"/>
      <c r="DH5" s="668"/>
      <c r="DI5" s="668"/>
      <c r="DJ5" s="668"/>
      <c r="DK5" s="668"/>
      <c r="DL5" s="668"/>
      <c r="DM5" s="668"/>
      <c r="DN5" s="668"/>
      <c r="DO5" s="668"/>
      <c r="DP5" s="668"/>
      <c r="DQ5" s="668"/>
      <c r="DR5" s="668"/>
      <c r="DS5" s="668"/>
      <c r="DT5" s="668"/>
      <c r="DU5" s="668"/>
      <c r="DV5" s="668"/>
      <c r="DW5" s="668"/>
      <c r="DX5" s="668"/>
      <c r="DY5" s="668"/>
      <c r="DZ5" s="668"/>
      <c r="EA5" s="668"/>
      <c r="EB5" s="668"/>
      <c r="EC5" s="668"/>
      <c r="ED5" s="668"/>
      <c r="EE5" s="668"/>
      <c r="EF5" s="668"/>
      <c r="EG5" s="668"/>
      <c r="EH5" s="668"/>
      <c r="EI5" s="668"/>
      <c r="EJ5" s="668"/>
      <c r="EK5" s="668"/>
      <c r="EL5" s="668"/>
      <c r="EM5" s="668"/>
      <c r="EN5" s="668"/>
      <c r="EO5" s="668"/>
      <c r="EP5" s="668"/>
      <c r="EQ5" s="668"/>
      <c r="ER5" s="668"/>
      <c r="ES5" s="668"/>
      <c r="ET5" s="668"/>
      <c r="EU5" s="668"/>
      <c r="EV5" s="668"/>
      <c r="EW5" s="668"/>
      <c r="EX5" s="668"/>
      <c r="EY5" s="668"/>
      <c r="EZ5" s="668"/>
      <c r="FA5" s="668"/>
      <c r="FB5" s="668"/>
      <c r="FC5" s="668"/>
      <c r="FD5" s="668"/>
      <c r="FE5" s="668"/>
      <c r="FF5" s="668"/>
      <c r="FG5" s="668"/>
      <c r="FH5" s="668"/>
      <c r="FI5" s="668"/>
      <c r="FJ5" s="668"/>
      <c r="FK5" s="668"/>
      <c r="FL5" s="668"/>
      <c r="FM5" s="668"/>
      <c r="FN5" s="668"/>
      <c r="FO5" s="668"/>
      <c r="FP5" s="668"/>
      <c r="FQ5" s="668"/>
      <c r="FR5" s="668"/>
      <c r="FS5" s="668"/>
      <c r="FT5" s="668"/>
      <c r="FU5" s="668"/>
      <c r="FV5" s="668"/>
      <c r="FW5" s="668"/>
      <c r="FX5" s="668"/>
      <c r="FY5" s="668"/>
      <c r="FZ5" s="668"/>
      <c r="GA5" s="668"/>
      <c r="GB5" s="668"/>
      <c r="GC5" s="668"/>
      <c r="GD5" s="668"/>
      <c r="GE5" s="668"/>
      <c r="GF5" s="668"/>
      <c r="GG5" s="668"/>
      <c r="GH5" s="668"/>
      <c r="GI5" s="668"/>
      <c r="GJ5" s="668"/>
      <c r="GK5" s="668"/>
      <c r="GL5" s="668"/>
      <c r="GM5" s="668"/>
      <c r="GN5" s="668"/>
      <c r="GO5" s="668"/>
      <c r="GP5" s="668"/>
      <c r="GQ5" s="668"/>
      <c r="GR5" s="668"/>
      <c r="GS5" s="668"/>
      <c r="GT5" s="668"/>
      <c r="GU5" s="668"/>
      <c r="GV5" s="668"/>
      <c r="GW5" s="668"/>
      <c r="GX5" s="668"/>
      <c r="GY5" s="668"/>
      <c r="GZ5" s="668"/>
      <c r="HA5" s="668"/>
      <c r="HB5" s="668"/>
      <c r="HC5" s="668"/>
      <c r="HD5" s="668"/>
      <c r="HE5" s="668"/>
      <c r="HF5" s="668"/>
      <c r="HG5" s="668"/>
      <c r="HH5" s="668"/>
      <c r="HI5" s="668"/>
      <c r="HJ5" s="668"/>
      <c r="HK5" s="668"/>
      <c r="HL5" s="668"/>
      <c r="HM5" s="668"/>
      <c r="HN5" s="668"/>
      <c r="HO5" s="668"/>
      <c r="HP5" s="668"/>
      <c r="HQ5" s="668"/>
      <c r="HR5" s="668"/>
      <c r="HS5" s="668"/>
      <c r="HT5" s="668"/>
      <c r="HU5" s="668"/>
      <c r="HV5" s="668"/>
      <c r="HW5" s="668"/>
      <c r="HX5" s="668"/>
      <c r="HY5" s="668"/>
      <c r="HZ5" s="668"/>
      <c r="IA5" s="668"/>
      <c r="IB5" s="668"/>
      <c r="IC5" s="668"/>
      <c r="ID5" s="668"/>
      <c r="IE5" s="668"/>
      <c r="IF5" s="668"/>
      <c r="IG5" s="668"/>
      <c r="IH5" s="668"/>
      <c r="II5" s="668"/>
      <c r="IJ5" s="668"/>
      <c r="IK5" s="668"/>
      <c r="IL5" s="668"/>
      <c r="IM5" s="668"/>
      <c r="IN5" s="668"/>
      <c r="IO5" s="668"/>
      <c r="IP5" s="668"/>
      <c r="IQ5" s="668"/>
      <c r="IR5" s="668"/>
      <c r="IS5" s="668"/>
      <c r="IT5" s="668"/>
      <c r="IU5" s="668"/>
      <c r="IV5" s="668"/>
      <c r="IW5" s="668"/>
      <c r="IX5" s="668"/>
    </row>
    <row r="6" spans="1:258" s="706" customFormat="1" ht="14.25" customHeight="1">
      <c r="A6" s="683"/>
      <c r="B6" s="673" t="s">
        <v>28</v>
      </c>
      <c r="C6" s="674">
        <v>165524</v>
      </c>
      <c r="D6" s="674">
        <v>172546</v>
      </c>
      <c r="E6" s="675">
        <f t="shared" ref="E6:E10" si="0">D6-C6</f>
        <v>7022</v>
      </c>
      <c r="F6" s="676">
        <f t="shared" ref="F6:F11" si="1">(D6-C6)/C6</f>
        <v>4.242285106691477E-2</v>
      </c>
      <c r="G6" s="677"/>
      <c r="H6" s="684">
        <v>70270625</v>
      </c>
      <c r="I6" s="684">
        <v>74415891</v>
      </c>
      <c r="J6" s="685">
        <f t="shared" ref="J6:J11" si="2">I6-H6</f>
        <v>4145266</v>
      </c>
      <c r="K6" s="676">
        <f t="shared" ref="K6:K10" si="3">(I6-H6)/H6</f>
        <v>5.8990026059964604E-2</v>
      </c>
      <c r="L6" s="707"/>
      <c r="M6" s="686"/>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68"/>
      <c r="CX6" s="668"/>
      <c r="CY6" s="668"/>
      <c r="CZ6" s="668"/>
      <c r="DA6" s="668"/>
      <c r="DB6" s="668"/>
      <c r="DC6" s="668"/>
      <c r="DD6" s="668"/>
      <c r="DE6" s="668"/>
      <c r="DF6" s="668"/>
      <c r="DG6" s="668"/>
      <c r="DH6" s="668"/>
      <c r="DI6" s="668"/>
      <c r="DJ6" s="668"/>
      <c r="DK6" s="668"/>
      <c r="DL6" s="668"/>
      <c r="DM6" s="668"/>
      <c r="DN6" s="668"/>
      <c r="DO6" s="668"/>
      <c r="DP6" s="668"/>
      <c r="DQ6" s="668"/>
      <c r="DR6" s="668"/>
      <c r="DS6" s="668"/>
      <c r="DT6" s="668"/>
      <c r="DU6" s="668"/>
      <c r="DV6" s="668"/>
      <c r="DW6" s="668"/>
      <c r="DX6" s="668"/>
      <c r="DY6" s="668"/>
      <c r="DZ6" s="668"/>
      <c r="EA6" s="668"/>
      <c r="EB6" s="668"/>
      <c r="EC6" s="668"/>
      <c r="ED6" s="668"/>
      <c r="EE6" s="668"/>
      <c r="EF6" s="668"/>
      <c r="EG6" s="668"/>
      <c r="EH6" s="668"/>
      <c r="EI6" s="668"/>
      <c r="EJ6" s="668"/>
      <c r="EK6" s="668"/>
      <c r="EL6" s="668"/>
      <c r="EM6" s="668"/>
      <c r="EN6" s="668"/>
      <c r="EO6" s="668"/>
      <c r="EP6" s="668"/>
      <c r="EQ6" s="668"/>
      <c r="ER6" s="668"/>
      <c r="ES6" s="668"/>
      <c r="ET6" s="668"/>
      <c r="EU6" s="668"/>
      <c r="EV6" s="668"/>
      <c r="EW6" s="668"/>
      <c r="EX6" s="668"/>
      <c r="EY6" s="668"/>
      <c r="EZ6" s="668"/>
      <c r="FA6" s="668"/>
      <c r="FB6" s="668"/>
      <c r="FC6" s="668"/>
      <c r="FD6" s="668"/>
      <c r="FE6" s="668"/>
      <c r="FF6" s="668"/>
      <c r="FG6" s="668"/>
      <c r="FH6" s="668"/>
      <c r="FI6" s="668"/>
      <c r="FJ6" s="668"/>
      <c r="FK6" s="668"/>
      <c r="FL6" s="668"/>
      <c r="FM6" s="668"/>
      <c r="FN6" s="668"/>
      <c r="FO6" s="668"/>
      <c r="FP6" s="668"/>
      <c r="FQ6" s="668"/>
      <c r="FR6" s="668"/>
      <c r="FS6" s="668"/>
      <c r="FT6" s="668"/>
      <c r="FU6" s="668"/>
      <c r="FV6" s="668"/>
      <c r="FW6" s="668"/>
      <c r="FX6" s="668"/>
      <c r="FY6" s="668"/>
      <c r="FZ6" s="668"/>
      <c r="GA6" s="668"/>
      <c r="GB6" s="668"/>
      <c r="GC6" s="668"/>
      <c r="GD6" s="668"/>
      <c r="GE6" s="668"/>
      <c r="GF6" s="668"/>
      <c r="GG6" s="668"/>
      <c r="GH6" s="668"/>
      <c r="GI6" s="668"/>
      <c r="GJ6" s="668"/>
      <c r="GK6" s="668"/>
      <c r="GL6" s="668"/>
      <c r="GM6" s="668"/>
      <c r="GN6" s="668"/>
      <c r="GO6" s="668"/>
      <c r="GP6" s="668"/>
      <c r="GQ6" s="668"/>
      <c r="GR6" s="668"/>
      <c r="GS6" s="668"/>
      <c r="GT6" s="668"/>
      <c r="GU6" s="668"/>
      <c r="GV6" s="668"/>
      <c r="GW6" s="668"/>
      <c r="GX6" s="668"/>
      <c r="GY6" s="668"/>
      <c r="GZ6" s="668"/>
      <c r="HA6" s="668"/>
      <c r="HB6" s="668"/>
      <c r="HC6" s="668"/>
      <c r="HD6" s="668"/>
      <c r="HE6" s="668"/>
      <c r="HF6" s="668"/>
      <c r="HG6" s="668"/>
      <c r="HH6" s="668"/>
      <c r="HI6" s="668"/>
      <c r="HJ6" s="668"/>
      <c r="HK6" s="668"/>
      <c r="HL6" s="668"/>
      <c r="HM6" s="668"/>
      <c r="HN6" s="668"/>
      <c r="HO6" s="668"/>
      <c r="HP6" s="668"/>
      <c r="HQ6" s="668"/>
      <c r="HR6" s="668"/>
      <c r="HS6" s="668"/>
      <c r="HT6" s="668"/>
      <c r="HU6" s="668"/>
      <c r="HV6" s="668"/>
      <c r="HW6" s="668"/>
      <c r="HX6" s="668"/>
      <c r="HY6" s="668"/>
      <c r="HZ6" s="668"/>
      <c r="IA6" s="668"/>
      <c r="IB6" s="668"/>
      <c r="IC6" s="668"/>
      <c r="ID6" s="668"/>
      <c r="IE6" s="668"/>
      <c r="IF6" s="668"/>
      <c r="IG6" s="668"/>
      <c r="IH6" s="668"/>
      <c r="II6" s="668"/>
      <c r="IJ6" s="668"/>
      <c r="IK6" s="668"/>
      <c r="IL6" s="668"/>
      <c r="IM6" s="668"/>
      <c r="IN6" s="668"/>
      <c r="IO6" s="668"/>
      <c r="IP6" s="668"/>
      <c r="IQ6" s="668"/>
      <c r="IR6" s="668"/>
      <c r="IS6" s="668"/>
      <c r="IT6" s="668"/>
      <c r="IU6" s="668"/>
      <c r="IV6" s="668"/>
      <c r="IW6" s="668"/>
      <c r="IX6" s="668"/>
    </row>
    <row r="7" spans="1:258" s="706" customFormat="1" ht="14.25" customHeight="1">
      <c r="A7" s="683"/>
      <c r="B7" s="673" t="s">
        <v>29</v>
      </c>
      <c r="C7" s="674">
        <v>35989</v>
      </c>
      <c r="D7" s="674">
        <v>37487</v>
      </c>
      <c r="E7" s="675">
        <f t="shared" si="0"/>
        <v>1498</v>
      </c>
      <c r="F7" s="676">
        <f t="shared" si="1"/>
        <v>4.1623829503459393E-2</v>
      </c>
      <c r="G7" s="677"/>
      <c r="H7" s="684">
        <v>229939178</v>
      </c>
      <c r="I7" s="684">
        <v>239698164</v>
      </c>
      <c r="J7" s="685">
        <f t="shared" si="2"/>
        <v>9758986</v>
      </c>
      <c r="K7" s="676">
        <f t="shared" si="3"/>
        <v>4.2441597316660841E-2</v>
      </c>
      <c r="M7" s="680"/>
      <c r="N7" s="682"/>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8"/>
      <c r="AZ7" s="668"/>
      <c r="BA7" s="668"/>
      <c r="BB7" s="668"/>
      <c r="BC7" s="668"/>
      <c r="BD7" s="668"/>
      <c r="BE7" s="668"/>
      <c r="BF7" s="668"/>
      <c r="BG7" s="668"/>
      <c r="BH7" s="668"/>
      <c r="BI7" s="668"/>
      <c r="BJ7" s="668"/>
      <c r="BK7" s="668"/>
      <c r="BL7" s="668"/>
      <c r="BM7" s="668"/>
      <c r="BN7" s="668"/>
      <c r="BO7" s="668"/>
      <c r="BP7" s="668"/>
      <c r="BQ7" s="668"/>
      <c r="BR7" s="668"/>
      <c r="BS7" s="668"/>
      <c r="BT7" s="668"/>
      <c r="BU7" s="668"/>
      <c r="BV7" s="668"/>
      <c r="BW7" s="668"/>
      <c r="BX7" s="668"/>
      <c r="BY7" s="668"/>
      <c r="BZ7" s="668"/>
      <c r="CA7" s="668"/>
      <c r="CB7" s="668"/>
      <c r="CC7" s="668"/>
      <c r="CD7" s="668"/>
      <c r="CE7" s="668"/>
      <c r="CF7" s="668"/>
      <c r="CG7" s="668"/>
      <c r="CH7" s="668"/>
      <c r="CI7" s="668"/>
      <c r="CJ7" s="668"/>
      <c r="CK7" s="668"/>
      <c r="CL7" s="668"/>
      <c r="CM7" s="668"/>
      <c r="CN7" s="668"/>
      <c r="CO7" s="668"/>
      <c r="CP7" s="668"/>
      <c r="CQ7" s="668"/>
      <c r="CR7" s="668"/>
      <c r="CS7" s="668"/>
      <c r="CT7" s="668"/>
      <c r="CU7" s="668"/>
      <c r="CV7" s="668"/>
      <c r="CW7" s="668"/>
      <c r="CX7" s="668"/>
      <c r="CY7" s="668"/>
      <c r="CZ7" s="668"/>
      <c r="DA7" s="668"/>
      <c r="DB7" s="668"/>
      <c r="DC7" s="668"/>
      <c r="DD7" s="668"/>
      <c r="DE7" s="668"/>
      <c r="DF7" s="668"/>
      <c r="DG7" s="668"/>
      <c r="DH7" s="668"/>
      <c r="DI7" s="668"/>
      <c r="DJ7" s="668"/>
      <c r="DK7" s="668"/>
      <c r="DL7" s="668"/>
      <c r="DM7" s="668"/>
      <c r="DN7" s="668"/>
      <c r="DO7" s="668"/>
      <c r="DP7" s="668"/>
      <c r="DQ7" s="668"/>
      <c r="DR7" s="668"/>
      <c r="DS7" s="668"/>
      <c r="DT7" s="668"/>
      <c r="DU7" s="668"/>
      <c r="DV7" s="668"/>
      <c r="DW7" s="668"/>
      <c r="DX7" s="668"/>
      <c r="DY7" s="668"/>
      <c r="DZ7" s="668"/>
      <c r="EA7" s="668"/>
      <c r="EB7" s="668"/>
      <c r="EC7" s="668"/>
      <c r="ED7" s="668"/>
      <c r="EE7" s="668"/>
      <c r="EF7" s="668"/>
      <c r="EG7" s="668"/>
      <c r="EH7" s="668"/>
      <c r="EI7" s="668"/>
      <c r="EJ7" s="668"/>
      <c r="EK7" s="668"/>
      <c r="EL7" s="668"/>
      <c r="EM7" s="668"/>
      <c r="EN7" s="668"/>
      <c r="EO7" s="668"/>
      <c r="EP7" s="668"/>
      <c r="EQ7" s="668"/>
      <c r="ER7" s="668"/>
      <c r="ES7" s="668"/>
      <c r="ET7" s="668"/>
      <c r="EU7" s="668"/>
      <c r="EV7" s="668"/>
      <c r="EW7" s="668"/>
      <c r="EX7" s="668"/>
      <c r="EY7" s="668"/>
      <c r="EZ7" s="668"/>
      <c r="FA7" s="668"/>
      <c r="FB7" s="668"/>
      <c r="FC7" s="668"/>
      <c r="FD7" s="668"/>
      <c r="FE7" s="668"/>
      <c r="FF7" s="668"/>
      <c r="FG7" s="668"/>
      <c r="FH7" s="668"/>
      <c r="FI7" s="668"/>
      <c r="FJ7" s="668"/>
      <c r="FK7" s="668"/>
      <c r="FL7" s="668"/>
      <c r="FM7" s="668"/>
      <c r="FN7" s="668"/>
      <c r="FO7" s="668"/>
      <c r="FP7" s="668"/>
      <c r="FQ7" s="668"/>
      <c r="FR7" s="668"/>
      <c r="FS7" s="668"/>
      <c r="FT7" s="668"/>
      <c r="FU7" s="668"/>
      <c r="FV7" s="668"/>
      <c r="FW7" s="668"/>
      <c r="FX7" s="668"/>
      <c r="FY7" s="668"/>
      <c r="FZ7" s="668"/>
      <c r="GA7" s="668"/>
      <c r="GB7" s="668"/>
      <c r="GC7" s="668"/>
      <c r="GD7" s="668"/>
      <c r="GE7" s="668"/>
      <c r="GF7" s="668"/>
      <c r="GG7" s="668"/>
      <c r="GH7" s="668"/>
      <c r="GI7" s="668"/>
      <c r="GJ7" s="668"/>
      <c r="GK7" s="668"/>
      <c r="GL7" s="668"/>
      <c r="GM7" s="668"/>
      <c r="GN7" s="668"/>
      <c r="GO7" s="668"/>
      <c r="GP7" s="668"/>
      <c r="GQ7" s="668"/>
      <c r="GR7" s="668"/>
      <c r="GS7" s="668"/>
      <c r="GT7" s="668"/>
      <c r="GU7" s="668"/>
      <c r="GV7" s="668"/>
      <c r="GW7" s="668"/>
      <c r="GX7" s="668"/>
      <c r="GY7" s="668"/>
      <c r="GZ7" s="668"/>
      <c r="HA7" s="668"/>
      <c r="HB7" s="668"/>
      <c r="HC7" s="668"/>
      <c r="HD7" s="668"/>
      <c r="HE7" s="668"/>
      <c r="HF7" s="668"/>
      <c r="HG7" s="668"/>
      <c r="HH7" s="668"/>
      <c r="HI7" s="668"/>
      <c r="HJ7" s="668"/>
      <c r="HK7" s="668"/>
      <c r="HL7" s="668"/>
      <c r="HM7" s="668"/>
      <c r="HN7" s="668"/>
      <c r="HO7" s="668"/>
      <c r="HP7" s="668"/>
      <c r="HQ7" s="668"/>
      <c r="HR7" s="668"/>
      <c r="HS7" s="668"/>
      <c r="HT7" s="668"/>
      <c r="HU7" s="668"/>
      <c r="HV7" s="668"/>
      <c r="HW7" s="668"/>
      <c r="HX7" s="668"/>
      <c r="HY7" s="668"/>
      <c r="HZ7" s="668"/>
      <c r="IA7" s="668"/>
      <c r="IB7" s="668"/>
      <c r="IC7" s="668"/>
      <c r="ID7" s="668"/>
      <c r="IE7" s="668"/>
      <c r="IF7" s="668"/>
      <c r="IG7" s="668"/>
      <c r="IH7" s="668"/>
      <c r="II7" s="668"/>
      <c r="IJ7" s="668"/>
      <c r="IK7" s="668"/>
      <c r="IL7" s="668"/>
      <c r="IM7" s="668"/>
      <c r="IN7" s="668"/>
      <c r="IO7" s="668"/>
      <c r="IP7" s="668"/>
      <c r="IQ7" s="668"/>
      <c r="IR7" s="668"/>
      <c r="IS7" s="668"/>
      <c r="IT7" s="668"/>
      <c r="IU7" s="668"/>
      <c r="IV7" s="668"/>
      <c r="IW7" s="668"/>
      <c r="IX7" s="668"/>
    </row>
    <row r="8" spans="1:258" s="706" customFormat="1" ht="14.25" customHeight="1">
      <c r="A8" s="683"/>
      <c r="B8" s="687" t="s">
        <v>30</v>
      </c>
      <c r="C8" s="674">
        <v>4120</v>
      </c>
      <c r="D8" s="674">
        <v>4277</v>
      </c>
      <c r="E8" s="675">
        <f t="shared" si="0"/>
        <v>157</v>
      </c>
      <c r="F8" s="676">
        <f t="shared" si="1"/>
        <v>3.8106796116504853E-2</v>
      </c>
      <c r="G8" s="677"/>
      <c r="H8" s="684">
        <v>23008662</v>
      </c>
      <c r="I8" s="684">
        <v>25092346</v>
      </c>
      <c r="J8" s="685">
        <f t="shared" si="2"/>
        <v>2083684</v>
      </c>
      <c r="K8" s="676">
        <f t="shared" si="3"/>
        <v>9.0560850517948419E-2</v>
      </c>
      <c r="M8" s="681"/>
      <c r="N8" s="682"/>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c r="BR8" s="668"/>
      <c r="BS8" s="668"/>
      <c r="BT8" s="668"/>
      <c r="BU8" s="668"/>
      <c r="BV8" s="668"/>
      <c r="BW8" s="668"/>
      <c r="BX8" s="668"/>
      <c r="BY8" s="668"/>
      <c r="BZ8" s="668"/>
      <c r="CA8" s="668"/>
      <c r="CB8" s="668"/>
      <c r="CC8" s="668"/>
      <c r="CD8" s="668"/>
      <c r="CE8" s="668"/>
      <c r="CF8" s="668"/>
      <c r="CG8" s="668"/>
      <c r="CH8" s="668"/>
      <c r="CI8" s="668"/>
      <c r="CJ8" s="668"/>
      <c r="CK8" s="668"/>
      <c r="CL8" s="668"/>
      <c r="CM8" s="668"/>
      <c r="CN8" s="668"/>
      <c r="CO8" s="668"/>
      <c r="CP8" s="668"/>
      <c r="CQ8" s="668"/>
      <c r="CR8" s="668"/>
      <c r="CS8" s="668"/>
      <c r="CT8" s="668"/>
      <c r="CU8" s="668"/>
      <c r="CV8" s="668"/>
      <c r="CW8" s="668"/>
      <c r="CX8" s="668"/>
      <c r="CY8" s="668"/>
      <c r="CZ8" s="668"/>
      <c r="DA8" s="668"/>
      <c r="DB8" s="668"/>
      <c r="DC8" s="668"/>
      <c r="DD8" s="668"/>
      <c r="DE8" s="668"/>
      <c r="DF8" s="668"/>
      <c r="DG8" s="668"/>
      <c r="DH8" s="668"/>
      <c r="DI8" s="668"/>
      <c r="DJ8" s="668"/>
      <c r="DK8" s="668"/>
      <c r="DL8" s="668"/>
      <c r="DM8" s="668"/>
      <c r="DN8" s="668"/>
      <c r="DO8" s="668"/>
      <c r="DP8" s="668"/>
      <c r="DQ8" s="668"/>
      <c r="DR8" s="668"/>
      <c r="DS8" s="668"/>
      <c r="DT8" s="668"/>
      <c r="DU8" s="668"/>
      <c r="DV8" s="668"/>
      <c r="DW8" s="668"/>
      <c r="DX8" s="668"/>
      <c r="DY8" s="668"/>
      <c r="DZ8" s="668"/>
      <c r="EA8" s="668"/>
      <c r="EB8" s="668"/>
      <c r="EC8" s="668"/>
      <c r="ED8" s="668"/>
      <c r="EE8" s="668"/>
      <c r="EF8" s="668"/>
      <c r="EG8" s="668"/>
      <c r="EH8" s="668"/>
      <c r="EI8" s="668"/>
      <c r="EJ8" s="668"/>
      <c r="EK8" s="668"/>
      <c r="EL8" s="668"/>
      <c r="EM8" s="668"/>
      <c r="EN8" s="668"/>
      <c r="EO8" s="668"/>
      <c r="EP8" s="668"/>
      <c r="EQ8" s="668"/>
      <c r="ER8" s="668"/>
      <c r="ES8" s="668"/>
      <c r="ET8" s="668"/>
      <c r="EU8" s="668"/>
      <c r="EV8" s="668"/>
      <c r="EW8" s="668"/>
      <c r="EX8" s="668"/>
      <c r="EY8" s="668"/>
      <c r="EZ8" s="668"/>
      <c r="FA8" s="668"/>
      <c r="FB8" s="668"/>
      <c r="FC8" s="668"/>
      <c r="FD8" s="668"/>
      <c r="FE8" s="668"/>
      <c r="FF8" s="668"/>
      <c r="FG8" s="668"/>
      <c r="FH8" s="668"/>
      <c r="FI8" s="668"/>
      <c r="FJ8" s="668"/>
      <c r="FK8" s="668"/>
      <c r="FL8" s="668"/>
      <c r="FM8" s="668"/>
      <c r="FN8" s="668"/>
      <c r="FO8" s="668"/>
      <c r="FP8" s="668"/>
      <c r="FQ8" s="668"/>
      <c r="FR8" s="668"/>
      <c r="FS8" s="668"/>
      <c r="FT8" s="668"/>
      <c r="FU8" s="668"/>
      <c r="FV8" s="668"/>
      <c r="FW8" s="668"/>
      <c r="FX8" s="668"/>
      <c r="FY8" s="668"/>
      <c r="FZ8" s="668"/>
      <c r="GA8" s="668"/>
      <c r="GB8" s="668"/>
      <c r="GC8" s="668"/>
      <c r="GD8" s="668"/>
      <c r="GE8" s="668"/>
      <c r="GF8" s="668"/>
      <c r="GG8" s="668"/>
      <c r="GH8" s="668"/>
      <c r="GI8" s="668"/>
      <c r="GJ8" s="668"/>
      <c r="GK8" s="668"/>
      <c r="GL8" s="668"/>
      <c r="GM8" s="668"/>
      <c r="GN8" s="668"/>
      <c r="GO8" s="668"/>
      <c r="GP8" s="668"/>
      <c r="GQ8" s="668"/>
      <c r="GR8" s="668"/>
      <c r="GS8" s="668"/>
      <c r="GT8" s="668"/>
      <c r="GU8" s="668"/>
      <c r="GV8" s="668"/>
      <c r="GW8" s="668"/>
      <c r="GX8" s="668"/>
      <c r="GY8" s="668"/>
      <c r="GZ8" s="668"/>
      <c r="HA8" s="668"/>
      <c r="HB8" s="668"/>
      <c r="HC8" s="668"/>
      <c r="HD8" s="668"/>
      <c r="HE8" s="668"/>
      <c r="HF8" s="668"/>
      <c r="HG8" s="668"/>
      <c r="HH8" s="668"/>
      <c r="HI8" s="668"/>
      <c r="HJ8" s="668"/>
      <c r="HK8" s="668"/>
      <c r="HL8" s="668"/>
      <c r="HM8" s="668"/>
      <c r="HN8" s="668"/>
      <c r="HO8" s="668"/>
      <c r="HP8" s="668"/>
      <c r="HQ8" s="668"/>
      <c r="HR8" s="668"/>
      <c r="HS8" s="668"/>
      <c r="HT8" s="668"/>
      <c r="HU8" s="668"/>
      <c r="HV8" s="668"/>
      <c r="HW8" s="668"/>
      <c r="HX8" s="668"/>
      <c r="HY8" s="668"/>
      <c r="HZ8" s="668"/>
      <c r="IA8" s="668"/>
      <c r="IB8" s="668"/>
      <c r="IC8" s="668"/>
      <c r="ID8" s="668"/>
      <c r="IE8" s="668"/>
      <c r="IF8" s="668"/>
      <c r="IG8" s="668"/>
      <c r="IH8" s="668"/>
      <c r="II8" s="668"/>
      <c r="IJ8" s="668"/>
      <c r="IK8" s="668"/>
      <c r="IL8" s="668"/>
      <c r="IM8" s="668"/>
      <c r="IN8" s="668"/>
      <c r="IO8" s="668"/>
      <c r="IP8" s="668"/>
      <c r="IQ8" s="668"/>
      <c r="IR8" s="668"/>
      <c r="IS8" s="668"/>
      <c r="IT8" s="668"/>
      <c r="IU8" s="668"/>
      <c r="IV8" s="668"/>
      <c r="IW8" s="668"/>
      <c r="IX8" s="668"/>
    </row>
    <row r="9" spans="1:258" s="706" customFormat="1" ht="14.25" customHeight="1">
      <c r="A9" s="683" t="s">
        <v>31</v>
      </c>
      <c r="B9" s="683"/>
      <c r="C9" s="688">
        <f>SUM(C5:C8)</f>
        <v>254942</v>
      </c>
      <c r="D9" s="688">
        <f>SUM(D5:D8)</f>
        <v>262077</v>
      </c>
      <c r="E9" s="689">
        <f t="shared" si="0"/>
        <v>7135</v>
      </c>
      <c r="F9" s="690">
        <f>(D9-C9)/C9</f>
        <v>2.7986757772356066E-2</v>
      </c>
      <c r="G9" s="691"/>
      <c r="H9" s="692">
        <f>SUM(H5:H8)</f>
        <v>2087105384</v>
      </c>
      <c r="I9" s="692">
        <f>SUM(I5:I8)</f>
        <v>1784216344</v>
      </c>
      <c r="J9" s="693">
        <f t="shared" si="2"/>
        <v>-302889040</v>
      </c>
      <c r="K9" s="690">
        <f t="shared" si="3"/>
        <v>-0.14512397999736079</v>
      </c>
      <c r="M9" s="694"/>
      <c r="N9" s="671"/>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2"/>
      <c r="BT9" s="672"/>
      <c r="BU9" s="672"/>
      <c r="BV9" s="672"/>
      <c r="BW9" s="672"/>
      <c r="BX9" s="672"/>
      <c r="BY9" s="672"/>
      <c r="BZ9" s="672"/>
      <c r="CA9" s="672"/>
      <c r="CB9" s="672"/>
      <c r="CC9" s="672"/>
      <c r="CD9" s="672"/>
      <c r="CE9" s="672"/>
      <c r="CF9" s="672"/>
      <c r="CG9" s="672"/>
      <c r="CH9" s="672"/>
      <c r="CI9" s="672"/>
      <c r="CJ9" s="672"/>
      <c r="CK9" s="672"/>
      <c r="CL9" s="672"/>
      <c r="CM9" s="672"/>
      <c r="CN9" s="672"/>
      <c r="CO9" s="672"/>
      <c r="CP9" s="672"/>
      <c r="CQ9" s="672"/>
      <c r="CR9" s="672"/>
      <c r="CS9" s="672"/>
      <c r="CT9" s="672"/>
      <c r="CU9" s="672"/>
      <c r="CV9" s="672"/>
      <c r="CW9" s="672"/>
      <c r="CX9" s="672"/>
      <c r="CY9" s="672"/>
      <c r="CZ9" s="672"/>
      <c r="DA9" s="672"/>
      <c r="DB9" s="672"/>
      <c r="DC9" s="672"/>
      <c r="DD9" s="672"/>
      <c r="DE9" s="672"/>
      <c r="DF9" s="672"/>
      <c r="DG9" s="672"/>
      <c r="DH9" s="672"/>
      <c r="DI9" s="672"/>
      <c r="DJ9" s="672"/>
      <c r="DK9" s="672"/>
      <c r="DL9" s="672"/>
      <c r="DM9" s="672"/>
      <c r="DN9" s="672"/>
      <c r="DO9" s="672"/>
      <c r="DP9" s="672"/>
      <c r="DQ9" s="672"/>
      <c r="DR9" s="672"/>
      <c r="DS9" s="672"/>
      <c r="DT9" s="672"/>
      <c r="DU9" s="672"/>
      <c r="DV9" s="672"/>
      <c r="DW9" s="672"/>
      <c r="DX9" s="672"/>
      <c r="DY9" s="672"/>
      <c r="DZ9" s="672"/>
      <c r="EA9" s="672"/>
      <c r="EB9" s="672"/>
      <c r="EC9" s="672"/>
      <c r="ED9" s="672"/>
      <c r="EE9" s="672"/>
      <c r="EF9" s="672"/>
      <c r="EG9" s="672"/>
      <c r="EH9" s="672"/>
      <c r="EI9" s="672"/>
      <c r="EJ9" s="672"/>
      <c r="EK9" s="672"/>
      <c r="EL9" s="672"/>
      <c r="EM9" s="672"/>
      <c r="EN9" s="672"/>
      <c r="EO9" s="672"/>
      <c r="EP9" s="672"/>
      <c r="EQ9" s="672"/>
      <c r="ER9" s="672"/>
      <c r="ES9" s="672"/>
      <c r="ET9" s="672"/>
      <c r="EU9" s="672"/>
      <c r="EV9" s="672"/>
      <c r="EW9" s="672"/>
      <c r="EX9" s="672"/>
      <c r="EY9" s="672"/>
      <c r="EZ9" s="672"/>
      <c r="FA9" s="672"/>
      <c r="FB9" s="672"/>
      <c r="FC9" s="672"/>
      <c r="FD9" s="672"/>
      <c r="FE9" s="672"/>
      <c r="FF9" s="672"/>
      <c r="FG9" s="672"/>
      <c r="FH9" s="672"/>
      <c r="FI9" s="672"/>
      <c r="FJ9" s="672"/>
      <c r="FK9" s="672"/>
      <c r="FL9" s="672"/>
      <c r="FM9" s="672"/>
      <c r="FN9" s="672"/>
      <c r="FO9" s="672"/>
      <c r="FP9" s="672"/>
      <c r="FQ9" s="672"/>
      <c r="FR9" s="672"/>
      <c r="FS9" s="672"/>
      <c r="FT9" s="672"/>
      <c r="FU9" s="672"/>
      <c r="FV9" s="672"/>
      <c r="FW9" s="672"/>
      <c r="FX9" s="672"/>
      <c r="FY9" s="672"/>
      <c r="FZ9" s="672"/>
      <c r="GA9" s="672"/>
      <c r="GB9" s="672"/>
      <c r="GC9" s="672"/>
      <c r="GD9" s="672"/>
      <c r="GE9" s="672"/>
      <c r="GF9" s="672"/>
      <c r="GG9" s="672"/>
      <c r="GH9" s="672"/>
      <c r="GI9" s="672"/>
      <c r="GJ9" s="672"/>
      <c r="GK9" s="672"/>
      <c r="GL9" s="672"/>
      <c r="GM9" s="672"/>
      <c r="GN9" s="672"/>
      <c r="GO9" s="672"/>
      <c r="GP9" s="672"/>
      <c r="GQ9" s="672"/>
      <c r="GR9" s="672"/>
      <c r="GS9" s="672"/>
      <c r="GT9" s="672"/>
      <c r="GU9" s="672"/>
      <c r="GV9" s="672"/>
      <c r="GW9" s="672"/>
      <c r="GX9" s="672"/>
      <c r="GY9" s="672"/>
      <c r="GZ9" s="672"/>
      <c r="HA9" s="672"/>
      <c r="HB9" s="672"/>
      <c r="HC9" s="672"/>
      <c r="HD9" s="672"/>
      <c r="HE9" s="672"/>
      <c r="HF9" s="672"/>
      <c r="HG9" s="672"/>
      <c r="HH9" s="672"/>
      <c r="HI9" s="672"/>
      <c r="HJ9" s="672"/>
      <c r="HK9" s="672"/>
      <c r="HL9" s="672"/>
      <c r="HM9" s="672"/>
      <c r="HN9" s="672"/>
      <c r="HO9" s="672"/>
      <c r="HP9" s="672"/>
      <c r="HQ9" s="672"/>
      <c r="HR9" s="672"/>
      <c r="HS9" s="672"/>
      <c r="HT9" s="672"/>
      <c r="HU9" s="672"/>
      <c r="HV9" s="672"/>
      <c r="HW9" s="672"/>
      <c r="HX9" s="672"/>
      <c r="HY9" s="672"/>
      <c r="HZ9" s="672"/>
      <c r="IA9" s="672"/>
      <c r="IB9" s="672"/>
      <c r="IC9" s="672"/>
      <c r="ID9" s="672"/>
      <c r="IE9" s="672"/>
      <c r="IF9" s="672"/>
      <c r="IG9" s="672"/>
      <c r="IH9" s="672"/>
      <c r="II9" s="672"/>
      <c r="IJ9" s="672"/>
      <c r="IK9" s="672"/>
      <c r="IL9" s="672"/>
      <c r="IM9" s="672"/>
      <c r="IN9" s="672"/>
      <c r="IO9" s="672"/>
      <c r="IP9" s="672"/>
      <c r="IQ9" s="672"/>
      <c r="IR9" s="672"/>
      <c r="IS9" s="672"/>
      <c r="IT9" s="672"/>
      <c r="IU9" s="672"/>
      <c r="IV9" s="672"/>
      <c r="IW9" s="672"/>
      <c r="IX9" s="672"/>
    </row>
    <row r="10" spans="1:258" s="706" customFormat="1" ht="14.25" customHeight="1">
      <c r="A10" s="673" t="s">
        <v>32</v>
      </c>
      <c r="B10" s="673" t="s">
        <v>442</v>
      </c>
      <c r="C10" s="674">
        <v>383183</v>
      </c>
      <c r="D10" s="674">
        <v>389330</v>
      </c>
      <c r="E10" s="675">
        <f t="shared" si="0"/>
        <v>6147</v>
      </c>
      <c r="F10" s="676">
        <f t="shared" si="1"/>
        <v>1.604194340563125E-2</v>
      </c>
      <c r="G10" s="677"/>
      <c r="H10" s="684">
        <v>109526884.36</v>
      </c>
      <c r="I10" s="684">
        <v>102843451</v>
      </c>
      <c r="J10" s="685">
        <f t="shared" si="2"/>
        <v>-6683433.3599999994</v>
      </c>
      <c r="K10" s="676">
        <f t="shared" si="3"/>
        <v>-6.1020939279460021E-2</v>
      </c>
      <c r="M10" s="682"/>
      <c r="N10" s="682"/>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c r="CA10" s="668"/>
      <c r="CB10" s="668"/>
      <c r="CC10" s="668"/>
      <c r="CD10" s="668"/>
      <c r="CE10" s="668"/>
      <c r="CF10" s="668"/>
      <c r="CG10" s="668"/>
      <c r="CH10" s="668"/>
      <c r="CI10" s="668"/>
      <c r="CJ10" s="668"/>
      <c r="CK10" s="668"/>
      <c r="CL10" s="668"/>
      <c r="CM10" s="668"/>
      <c r="CN10" s="668"/>
      <c r="CO10" s="668"/>
      <c r="CP10" s="668"/>
      <c r="CQ10" s="668"/>
      <c r="CR10" s="668"/>
      <c r="CS10" s="668"/>
      <c r="CT10" s="668"/>
      <c r="CU10" s="668"/>
      <c r="CV10" s="668"/>
      <c r="CW10" s="668"/>
      <c r="CX10" s="668"/>
      <c r="CY10" s="668"/>
      <c r="CZ10" s="668"/>
      <c r="DA10" s="668"/>
      <c r="DB10" s="668"/>
      <c r="DC10" s="668"/>
      <c r="DD10" s="668"/>
      <c r="DE10" s="668"/>
      <c r="DF10" s="668"/>
      <c r="DG10" s="668"/>
      <c r="DH10" s="668"/>
      <c r="DI10" s="668"/>
      <c r="DJ10" s="668"/>
      <c r="DK10" s="668"/>
      <c r="DL10" s="668"/>
      <c r="DM10" s="668"/>
      <c r="DN10" s="668"/>
      <c r="DO10" s="668"/>
      <c r="DP10" s="668"/>
      <c r="DQ10" s="668"/>
      <c r="DR10" s="668"/>
      <c r="DS10" s="668"/>
      <c r="DT10" s="668"/>
      <c r="DU10" s="668"/>
      <c r="DV10" s="668"/>
      <c r="DW10" s="668"/>
      <c r="DX10" s="668"/>
      <c r="DY10" s="668"/>
      <c r="DZ10" s="668"/>
      <c r="EA10" s="668"/>
      <c r="EB10" s="668"/>
      <c r="EC10" s="668"/>
      <c r="ED10" s="668"/>
      <c r="EE10" s="668"/>
      <c r="EF10" s="668"/>
      <c r="EG10" s="668"/>
      <c r="EH10" s="668"/>
      <c r="EI10" s="668"/>
      <c r="EJ10" s="668"/>
      <c r="EK10" s="668"/>
      <c r="EL10" s="668"/>
      <c r="EM10" s="668"/>
      <c r="EN10" s="668"/>
      <c r="EO10" s="668"/>
      <c r="EP10" s="668"/>
      <c r="EQ10" s="668"/>
      <c r="ER10" s="668"/>
      <c r="ES10" s="668"/>
      <c r="ET10" s="668"/>
      <c r="EU10" s="668"/>
      <c r="EV10" s="668"/>
      <c r="EW10" s="668"/>
      <c r="EX10" s="668"/>
      <c r="EY10" s="668"/>
      <c r="EZ10" s="668"/>
      <c r="FA10" s="668"/>
      <c r="FB10" s="668"/>
      <c r="FC10" s="668"/>
      <c r="FD10" s="668"/>
      <c r="FE10" s="668"/>
      <c r="FF10" s="668"/>
      <c r="FG10" s="668"/>
      <c r="FH10" s="668"/>
      <c r="FI10" s="668"/>
      <c r="FJ10" s="668"/>
      <c r="FK10" s="668"/>
      <c r="FL10" s="668"/>
      <c r="FM10" s="668"/>
      <c r="FN10" s="668"/>
      <c r="FO10" s="668"/>
      <c r="FP10" s="668"/>
      <c r="FQ10" s="668"/>
      <c r="FR10" s="668"/>
      <c r="FS10" s="668"/>
      <c r="FT10" s="668"/>
      <c r="FU10" s="668"/>
      <c r="FV10" s="668"/>
      <c r="FW10" s="668"/>
      <c r="FX10" s="668"/>
      <c r="FY10" s="668"/>
      <c r="FZ10" s="668"/>
      <c r="GA10" s="668"/>
      <c r="GB10" s="668"/>
      <c r="GC10" s="668"/>
      <c r="GD10" s="668"/>
      <c r="GE10" s="668"/>
      <c r="GF10" s="668"/>
      <c r="GG10" s="668"/>
      <c r="GH10" s="668"/>
      <c r="GI10" s="668"/>
      <c r="GJ10" s="668"/>
      <c r="GK10" s="668"/>
      <c r="GL10" s="668"/>
      <c r="GM10" s="668"/>
      <c r="GN10" s="668"/>
      <c r="GO10" s="668"/>
      <c r="GP10" s="668"/>
      <c r="GQ10" s="668"/>
      <c r="GR10" s="668"/>
      <c r="GS10" s="668"/>
      <c r="GT10" s="668"/>
      <c r="GU10" s="668"/>
      <c r="GV10" s="668"/>
      <c r="GW10" s="668"/>
      <c r="GX10" s="668"/>
      <c r="GY10" s="668"/>
      <c r="GZ10" s="668"/>
      <c r="HA10" s="668"/>
      <c r="HB10" s="668"/>
      <c r="HC10" s="668"/>
      <c r="HD10" s="668"/>
      <c r="HE10" s="668"/>
      <c r="HF10" s="668"/>
      <c r="HG10" s="668"/>
      <c r="HH10" s="668"/>
      <c r="HI10" s="668"/>
      <c r="HJ10" s="668"/>
      <c r="HK10" s="668"/>
      <c r="HL10" s="668"/>
      <c r="HM10" s="668"/>
      <c r="HN10" s="668"/>
      <c r="HO10" s="668"/>
      <c r="HP10" s="668"/>
      <c r="HQ10" s="668"/>
      <c r="HR10" s="668"/>
      <c r="HS10" s="668"/>
      <c r="HT10" s="668"/>
      <c r="HU10" s="668"/>
      <c r="HV10" s="668"/>
      <c r="HW10" s="668"/>
      <c r="HX10" s="668"/>
      <c r="HY10" s="668"/>
      <c r="HZ10" s="668"/>
      <c r="IA10" s="668"/>
      <c r="IB10" s="668"/>
      <c r="IC10" s="668"/>
      <c r="ID10" s="668"/>
      <c r="IE10" s="668"/>
      <c r="IF10" s="668"/>
      <c r="IG10" s="668"/>
      <c r="IH10" s="668"/>
      <c r="II10" s="668"/>
      <c r="IJ10" s="668"/>
      <c r="IK10" s="668"/>
      <c r="IL10" s="668"/>
      <c r="IM10" s="668"/>
      <c r="IN10" s="668"/>
      <c r="IO10" s="668"/>
      <c r="IP10" s="668"/>
      <c r="IQ10" s="668"/>
      <c r="IR10" s="668"/>
      <c r="IS10" s="668"/>
      <c r="IT10" s="668"/>
      <c r="IU10" s="668"/>
      <c r="IV10" s="668"/>
      <c r="IW10" s="668"/>
      <c r="IX10" s="668"/>
    </row>
    <row r="11" spans="1:258" s="706" customFormat="1" ht="14.25" customHeight="1" thickBot="1">
      <c r="A11" s="695" t="s">
        <v>33</v>
      </c>
      <c r="B11" s="695"/>
      <c r="C11" s="696">
        <f>C9+C10</f>
        <v>638125</v>
      </c>
      <c r="D11" s="696">
        <f>D9+D10</f>
        <v>651407</v>
      </c>
      <c r="E11" s="805">
        <f>D11-C11</f>
        <v>13282</v>
      </c>
      <c r="F11" s="697">
        <f t="shared" si="1"/>
        <v>2.0814103819784525E-2</v>
      </c>
      <c r="G11" s="698"/>
      <c r="H11" s="699">
        <f>H9+H10</f>
        <v>2196632268.3600001</v>
      </c>
      <c r="I11" s="699">
        <f>I10+I9</f>
        <v>1887059795</v>
      </c>
      <c r="J11" s="700">
        <f t="shared" si="2"/>
        <v>-309572473.36000013</v>
      </c>
      <c r="K11" s="697">
        <f>(I11-H11)/H11</f>
        <v>-0.14093049520351722</v>
      </c>
      <c r="L11" s="671"/>
      <c r="M11" s="671"/>
      <c r="N11" s="671"/>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2"/>
      <c r="AY11" s="672"/>
      <c r="AZ11" s="672"/>
      <c r="BA11" s="672"/>
      <c r="BB11" s="672"/>
      <c r="BC11" s="672"/>
      <c r="BD11" s="672"/>
      <c r="BE11" s="672"/>
      <c r="BF11" s="672"/>
      <c r="BG11" s="672"/>
      <c r="BH11" s="672"/>
      <c r="BI11" s="672"/>
      <c r="BJ11" s="672"/>
      <c r="BK11" s="672"/>
      <c r="BL11" s="672"/>
      <c r="BM11" s="672"/>
      <c r="BN11" s="672"/>
      <c r="BO11" s="672"/>
      <c r="BP11" s="672"/>
      <c r="BQ11" s="672"/>
      <c r="BR11" s="672"/>
      <c r="BS11" s="672"/>
      <c r="BT11" s="672"/>
      <c r="BU11" s="672"/>
      <c r="BV11" s="672"/>
      <c r="BW11" s="672"/>
      <c r="BX11" s="672"/>
      <c r="BY11" s="672"/>
      <c r="BZ11" s="672"/>
      <c r="CA11" s="672"/>
      <c r="CB11" s="672"/>
      <c r="CC11" s="672"/>
      <c r="CD11" s="672"/>
      <c r="CE11" s="672"/>
      <c r="CF11" s="672"/>
      <c r="CG11" s="672"/>
      <c r="CH11" s="672"/>
      <c r="CI11" s="672"/>
      <c r="CJ11" s="672"/>
      <c r="CK11" s="672"/>
      <c r="CL11" s="672"/>
      <c r="CM11" s="672"/>
      <c r="CN11" s="672"/>
      <c r="CO11" s="672"/>
      <c r="CP11" s="672"/>
      <c r="CQ11" s="672"/>
      <c r="CR11" s="672"/>
      <c r="CS11" s="672"/>
      <c r="CT11" s="672"/>
      <c r="CU11" s="672"/>
      <c r="CV11" s="672"/>
      <c r="CW11" s="672"/>
      <c r="CX11" s="672"/>
      <c r="CY11" s="672"/>
      <c r="CZ11" s="672"/>
      <c r="DA11" s="672"/>
      <c r="DB11" s="672"/>
      <c r="DC11" s="672"/>
      <c r="DD11" s="672"/>
      <c r="DE11" s="672"/>
      <c r="DF11" s="672"/>
      <c r="DG11" s="672"/>
      <c r="DH11" s="672"/>
      <c r="DI11" s="672"/>
      <c r="DJ11" s="672"/>
      <c r="DK11" s="672"/>
      <c r="DL11" s="672"/>
      <c r="DM11" s="672"/>
      <c r="DN11" s="672"/>
      <c r="DO11" s="672"/>
      <c r="DP11" s="672"/>
      <c r="DQ11" s="672"/>
      <c r="DR11" s="672"/>
      <c r="DS11" s="672"/>
      <c r="DT11" s="672"/>
      <c r="DU11" s="672"/>
      <c r="DV11" s="672"/>
      <c r="DW11" s="672"/>
      <c r="DX11" s="672"/>
      <c r="DY11" s="672"/>
      <c r="DZ11" s="672"/>
      <c r="EA11" s="672"/>
      <c r="EB11" s="672"/>
      <c r="EC11" s="672"/>
      <c r="ED11" s="672"/>
      <c r="EE11" s="672"/>
      <c r="EF11" s="672"/>
      <c r="EG11" s="672"/>
      <c r="EH11" s="672"/>
      <c r="EI11" s="672"/>
      <c r="EJ11" s="672"/>
      <c r="EK11" s="672"/>
      <c r="EL11" s="672"/>
      <c r="EM11" s="672"/>
      <c r="EN11" s="672"/>
      <c r="EO11" s="672"/>
      <c r="EP11" s="672"/>
      <c r="EQ11" s="672"/>
      <c r="ER11" s="672"/>
      <c r="ES11" s="672"/>
      <c r="ET11" s="672"/>
      <c r="EU11" s="672"/>
      <c r="EV11" s="672"/>
      <c r="EW11" s="672"/>
      <c r="EX11" s="672"/>
      <c r="EY11" s="672"/>
      <c r="EZ11" s="672"/>
      <c r="FA11" s="672"/>
      <c r="FB11" s="672"/>
      <c r="FC11" s="672"/>
      <c r="FD11" s="672"/>
      <c r="FE11" s="672"/>
      <c r="FF11" s="672"/>
      <c r="FG11" s="672"/>
      <c r="FH11" s="672"/>
      <c r="FI11" s="672"/>
      <c r="FJ11" s="672"/>
      <c r="FK11" s="672"/>
      <c r="FL11" s="672"/>
      <c r="FM11" s="672"/>
      <c r="FN11" s="672"/>
      <c r="FO11" s="672"/>
      <c r="FP11" s="672"/>
      <c r="FQ11" s="672"/>
      <c r="FR11" s="672"/>
      <c r="FS11" s="672"/>
      <c r="FT11" s="672"/>
      <c r="FU11" s="672"/>
      <c r="FV11" s="672"/>
      <c r="FW11" s="672"/>
      <c r="FX11" s="672"/>
      <c r="FY11" s="672"/>
      <c r="FZ11" s="672"/>
      <c r="GA11" s="672"/>
      <c r="GB11" s="672"/>
      <c r="GC11" s="672"/>
      <c r="GD11" s="672"/>
      <c r="GE11" s="672"/>
      <c r="GF11" s="672"/>
      <c r="GG11" s="672"/>
      <c r="GH11" s="672"/>
      <c r="GI11" s="672"/>
      <c r="GJ11" s="672"/>
      <c r="GK11" s="672"/>
      <c r="GL11" s="672"/>
      <c r="GM11" s="672"/>
      <c r="GN11" s="672"/>
      <c r="GO11" s="672"/>
      <c r="GP11" s="672"/>
      <c r="GQ11" s="672"/>
      <c r="GR11" s="672"/>
      <c r="GS11" s="672"/>
      <c r="GT11" s="672"/>
      <c r="GU11" s="672"/>
      <c r="GV11" s="672"/>
      <c r="GW11" s="672"/>
      <c r="GX11" s="672"/>
      <c r="GY11" s="672"/>
      <c r="GZ11" s="672"/>
      <c r="HA11" s="672"/>
      <c r="HB11" s="672"/>
      <c r="HC11" s="672"/>
      <c r="HD11" s="672"/>
      <c r="HE11" s="672"/>
      <c r="HF11" s="672"/>
      <c r="HG11" s="672"/>
      <c r="HH11" s="672"/>
      <c r="HI11" s="672"/>
      <c r="HJ11" s="672"/>
      <c r="HK11" s="672"/>
      <c r="HL11" s="672"/>
      <c r="HM11" s="672"/>
      <c r="HN11" s="672"/>
      <c r="HO11" s="672"/>
      <c r="HP11" s="672"/>
      <c r="HQ11" s="672"/>
      <c r="HR11" s="672"/>
      <c r="HS11" s="672"/>
      <c r="HT11" s="672"/>
      <c r="HU11" s="672"/>
      <c r="HV11" s="672"/>
      <c r="HW11" s="672"/>
      <c r="HX11" s="672"/>
      <c r="HY11" s="672"/>
      <c r="HZ11" s="672"/>
      <c r="IA11" s="672"/>
      <c r="IB11" s="672"/>
      <c r="IC11" s="672"/>
      <c r="ID11" s="672"/>
      <c r="IE11" s="672"/>
      <c r="IF11" s="672"/>
      <c r="IG11" s="672"/>
      <c r="IH11" s="672"/>
      <c r="II11" s="672"/>
      <c r="IJ11" s="672"/>
      <c r="IK11" s="672"/>
      <c r="IL11" s="672"/>
      <c r="IM11" s="672"/>
      <c r="IN11" s="672"/>
      <c r="IO11" s="672"/>
      <c r="IP11" s="672"/>
      <c r="IQ11" s="672"/>
      <c r="IR11" s="672"/>
      <c r="IS11" s="672"/>
      <c r="IT11" s="672"/>
      <c r="IU11" s="672"/>
      <c r="IV11" s="672"/>
      <c r="IW11" s="672"/>
      <c r="IX11" s="672"/>
    </row>
    <row r="12" spans="1:258" s="706" customFormat="1" ht="14.25" customHeight="1">
      <c r="A12" s="701" t="s">
        <v>509</v>
      </c>
      <c r="B12" s="701"/>
      <c r="C12" s="702"/>
      <c r="D12" s="703"/>
      <c r="E12" s="804"/>
      <c r="F12" s="704"/>
      <c r="G12" s="701"/>
      <c r="H12" s="701"/>
      <c r="I12" s="705"/>
      <c r="J12" s="682"/>
      <c r="K12" s="682"/>
      <c r="L12" s="682"/>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668"/>
      <c r="BU12" s="668"/>
      <c r="BV12" s="668"/>
      <c r="BW12" s="668"/>
      <c r="BX12" s="668"/>
      <c r="BY12" s="668"/>
      <c r="BZ12" s="668"/>
      <c r="CA12" s="668"/>
      <c r="CB12" s="668"/>
      <c r="CC12" s="668"/>
      <c r="CD12" s="668"/>
      <c r="CE12" s="668"/>
      <c r="CF12" s="668"/>
      <c r="CG12" s="668"/>
      <c r="CH12" s="668"/>
      <c r="CI12" s="668"/>
      <c r="CJ12" s="668"/>
      <c r="CK12" s="668"/>
      <c r="CL12" s="668"/>
      <c r="CM12" s="668"/>
      <c r="CN12" s="668"/>
      <c r="CO12" s="668"/>
      <c r="CP12" s="668"/>
      <c r="CQ12" s="668"/>
      <c r="CR12" s="668"/>
      <c r="CS12" s="668"/>
      <c r="CT12" s="668"/>
      <c r="CU12" s="668"/>
      <c r="CV12" s="668"/>
      <c r="CW12" s="668"/>
      <c r="CX12" s="668"/>
      <c r="CY12" s="668"/>
      <c r="CZ12" s="668"/>
      <c r="DA12" s="668"/>
      <c r="DB12" s="668"/>
      <c r="DC12" s="668"/>
      <c r="DD12" s="668"/>
      <c r="DE12" s="668"/>
      <c r="DF12" s="668"/>
      <c r="DG12" s="668"/>
      <c r="DH12" s="668"/>
      <c r="DI12" s="668"/>
      <c r="DJ12" s="668"/>
      <c r="DK12" s="668"/>
      <c r="DL12" s="668"/>
      <c r="DM12" s="668"/>
      <c r="DN12" s="668"/>
      <c r="DO12" s="668"/>
      <c r="DP12" s="668"/>
      <c r="DQ12" s="668"/>
      <c r="DR12" s="668"/>
      <c r="DS12" s="668"/>
      <c r="DT12" s="668"/>
      <c r="DU12" s="668"/>
      <c r="DV12" s="668"/>
      <c r="DW12" s="668"/>
      <c r="DX12" s="668"/>
      <c r="DY12" s="668"/>
      <c r="DZ12" s="668"/>
      <c r="EA12" s="668"/>
      <c r="EB12" s="668"/>
      <c r="EC12" s="668"/>
      <c r="ED12" s="668"/>
      <c r="EE12" s="668"/>
      <c r="EF12" s="668"/>
      <c r="EG12" s="668"/>
      <c r="EH12" s="668"/>
      <c r="EI12" s="668"/>
      <c r="EJ12" s="668"/>
      <c r="EK12" s="668"/>
      <c r="EL12" s="668"/>
      <c r="EM12" s="668"/>
      <c r="EN12" s="668"/>
      <c r="EO12" s="668"/>
      <c r="EP12" s="668"/>
      <c r="EQ12" s="668"/>
      <c r="ER12" s="668"/>
      <c r="ES12" s="668"/>
      <c r="ET12" s="668"/>
      <c r="EU12" s="668"/>
      <c r="EV12" s="668"/>
      <c r="EW12" s="668"/>
      <c r="EX12" s="668"/>
      <c r="EY12" s="668"/>
      <c r="EZ12" s="668"/>
      <c r="FA12" s="668"/>
      <c r="FB12" s="668"/>
      <c r="FC12" s="668"/>
      <c r="FD12" s="668"/>
      <c r="FE12" s="668"/>
      <c r="FF12" s="668"/>
      <c r="FG12" s="668"/>
      <c r="FH12" s="668"/>
      <c r="FI12" s="668"/>
      <c r="FJ12" s="668"/>
      <c r="FK12" s="668"/>
      <c r="FL12" s="668"/>
      <c r="FM12" s="668"/>
      <c r="FN12" s="668"/>
      <c r="FO12" s="668"/>
      <c r="FP12" s="668"/>
      <c r="FQ12" s="668"/>
      <c r="FR12" s="668"/>
      <c r="FS12" s="668"/>
      <c r="FT12" s="668"/>
      <c r="FU12" s="668"/>
      <c r="FV12" s="668"/>
      <c r="FW12" s="668"/>
      <c r="FX12" s="668"/>
      <c r="FY12" s="668"/>
      <c r="FZ12" s="668"/>
      <c r="GA12" s="668"/>
      <c r="GB12" s="668"/>
      <c r="GC12" s="668"/>
      <c r="GD12" s="668"/>
      <c r="GE12" s="668"/>
      <c r="GF12" s="668"/>
      <c r="GG12" s="668"/>
      <c r="GH12" s="668"/>
      <c r="GI12" s="668"/>
      <c r="GJ12" s="668"/>
      <c r="GK12" s="668"/>
      <c r="GL12" s="668"/>
      <c r="GM12" s="668"/>
      <c r="GN12" s="668"/>
      <c r="GO12" s="668"/>
      <c r="GP12" s="668"/>
      <c r="GQ12" s="668"/>
      <c r="GR12" s="668"/>
      <c r="GS12" s="668"/>
      <c r="GT12" s="668"/>
      <c r="GU12" s="668"/>
      <c r="GV12" s="668"/>
      <c r="GW12" s="668"/>
      <c r="GX12" s="668"/>
      <c r="GY12" s="668"/>
      <c r="GZ12" s="668"/>
      <c r="HA12" s="668"/>
      <c r="HB12" s="668"/>
      <c r="HC12" s="668"/>
      <c r="HD12" s="668"/>
      <c r="HE12" s="668"/>
      <c r="HF12" s="668"/>
      <c r="HG12" s="668"/>
      <c r="HH12" s="668"/>
      <c r="HI12" s="668"/>
      <c r="HJ12" s="668"/>
      <c r="HK12" s="668"/>
      <c r="HL12" s="668"/>
      <c r="HM12" s="668"/>
      <c r="HN12" s="668"/>
      <c r="HO12" s="668"/>
      <c r="HP12" s="668"/>
      <c r="HQ12" s="668"/>
      <c r="HR12" s="668"/>
      <c r="HS12" s="668"/>
      <c r="HT12" s="668"/>
      <c r="HU12" s="668"/>
      <c r="HV12" s="668"/>
      <c r="HW12" s="668"/>
      <c r="HX12" s="668"/>
      <c r="HY12" s="668"/>
      <c r="HZ12" s="668"/>
      <c r="IA12" s="668"/>
      <c r="IB12" s="668"/>
      <c r="IC12" s="668"/>
      <c r="ID12" s="668"/>
      <c r="IE12" s="668"/>
      <c r="IF12" s="668"/>
      <c r="IG12" s="668"/>
      <c r="IH12" s="668"/>
      <c r="II12" s="668"/>
      <c r="IJ12" s="668"/>
      <c r="IK12" s="668"/>
      <c r="IL12" s="668"/>
      <c r="IM12" s="668"/>
      <c r="IN12" s="668"/>
      <c r="IO12" s="668"/>
      <c r="IP12" s="668"/>
      <c r="IQ12" s="668"/>
      <c r="IR12" s="668"/>
      <c r="IS12" s="668"/>
      <c r="IT12" s="668"/>
      <c r="IU12" s="668"/>
      <c r="IV12" s="668"/>
    </row>
    <row r="13" spans="1:258" ht="14.25" customHeight="1">
      <c r="A13" s="43"/>
      <c r="B13" s="43"/>
      <c r="C13" s="45"/>
      <c r="D13" s="262"/>
      <c r="E13" s="45"/>
      <c r="F13" s="43"/>
      <c r="G13" s="43"/>
      <c r="H13" s="43"/>
      <c r="I13" s="26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8" ht="12.75" customHeight="1">
      <c r="A14" s="270"/>
      <c r="B14" s="2"/>
      <c r="C14" s="227"/>
      <c r="D14" s="227"/>
      <c r="E14" s="2"/>
      <c r="F14" s="2"/>
      <c r="G14" s="61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58" ht="12.75" customHeight="1">
      <c r="C15"/>
      <c r="D15"/>
      <c r="E15"/>
      <c r="I15"/>
    </row>
    <row r="16" spans="1:258" ht="12.75" customHeight="1">
      <c r="A16" s="918" t="s">
        <v>611</v>
      </c>
      <c r="C16" s="10"/>
      <c r="D16" s="10"/>
      <c r="E16"/>
      <c r="I16"/>
    </row>
    <row r="17" spans="3:9" ht="12.75" customHeight="1">
      <c r="C17" s="10"/>
      <c r="D17" s="10"/>
      <c r="E17"/>
      <c r="I17"/>
    </row>
    <row r="18" spans="3:9" ht="12.75" customHeight="1">
      <c r="C18"/>
      <c r="D18"/>
      <c r="E18"/>
      <c r="I18"/>
    </row>
    <row r="19" spans="3:9" ht="12.75" customHeight="1">
      <c r="C19"/>
      <c r="D19"/>
      <c r="E19"/>
      <c r="I19"/>
    </row>
    <row r="20" spans="3:9" ht="12.75" customHeight="1">
      <c r="C20"/>
      <c r="D20"/>
      <c r="E20"/>
      <c r="I20"/>
    </row>
    <row r="21" spans="3:9" ht="12.75" customHeight="1">
      <c r="C21"/>
      <c r="D21"/>
      <c r="E21"/>
      <c r="I21"/>
    </row>
    <row r="22" spans="3:9" ht="12.75" customHeight="1">
      <c r="C22" s="10"/>
      <c r="D22" s="10"/>
      <c r="E22"/>
      <c r="I22"/>
    </row>
    <row r="23" spans="3:9" ht="12.75" customHeight="1">
      <c r="C23" s="10"/>
      <c r="D23" s="10"/>
      <c r="E23"/>
      <c r="I23"/>
    </row>
    <row r="24" spans="3:9" ht="12.75" customHeight="1">
      <c r="C24" s="10"/>
      <c r="D24" s="10"/>
      <c r="E24"/>
      <c r="I24"/>
    </row>
    <row r="25" spans="3:9" ht="12.75" customHeight="1">
      <c r="C25" s="10"/>
      <c r="D25" s="10"/>
      <c r="E25"/>
      <c r="I25"/>
    </row>
    <row r="26" spans="3:9" ht="12.75" customHeight="1">
      <c r="C26" s="10"/>
      <c r="D26" s="10"/>
      <c r="E26"/>
      <c r="I26"/>
    </row>
    <row r="27" spans="3:9" ht="12.75" customHeight="1">
      <c r="C27"/>
      <c r="D27"/>
      <c r="E27"/>
      <c r="I27"/>
    </row>
    <row r="28" spans="3:9" ht="12.75" customHeight="1">
      <c r="C28"/>
      <c r="D28"/>
      <c r="E28"/>
      <c r="I28"/>
    </row>
    <row r="29" spans="3:9" ht="12.75" customHeight="1">
      <c r="C29"/>
      <c r="D29"/>
      <c r="E29"/>
      <c r="I29"/>
    </row>
    <row r="36" spans="1:1" ht="12.75" customHeight="1">
      <c r="A36" s="918" t="s">
        <v>612</v>
      </c>
    </row>
  </sheetData>
  <mergeCells count="3">
    <mergeCell ref="C2:F2"/>
    <mergeCell ref="H2:K2"/>
    <mergeCell ref="A1:K1"/>
  </mergeCells>
  <phoneticPr fontId="14" type="noConversion"/>
  <pageMargins left="0.75" right="0.65" top="0.7" bottom="1.1000000000000001" header="0.5" footer="0.5"/>
  <pageSetup scale="69" orientation="landscape" r:id="rId1"/>
  <headerFooter alignWithMargins="0"/>
  <ignoredErrors>
    <ignoredError sqref="K9 F9:G9 C9:E9 H9:I9"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20"/>
  <sheetViews>
    <sheetView showGridLines="0" workbookViewId="0"/>
  </sheetViews>
  <sheetFormatPr defaultColWidth="9.81640625" defaultRowHeight="15.75" customHeight="1"/>
  <cols>
    <col min="1" max="1" width="6.36328125" style="9" customWidth="1"/>
    <col min="2" max="2" width="13.453125" style="9" customWidth="1"/>
    <col min="3" max="6" width="10.81640625" style="9" customWidth="1"/>
    <col min="7" max="7" width="1.81640625" style="9" customWidth="1"/>
    <col min="8" max="10" width="9.81640625" style="9"/>
    <col min="11" max="11" width="11" style="9" bestFit="1" customWidth="1"/>
    <col min="12" max="16384" width="9.81640625" style="9"/>
  </cols>
  <sheetData>
    <row r="1" spans="1:11" s="720" customFormat="1" ht="15" customHeight="1">
      <c r="A1" s="1141" t="s">
        <v>579</v>
      </c>
      <c r="B1" s="755"/>
      <c r="C1" s="755"/>
      <c r="D1" s="755"/>
      <c r="E1" s="755"/>
      <c r="F1" s="755"/>
    </row>
    <row r="2" spans="1:11" ht="12.75" customHeight="1">
      <c r="A2" s="60"/>
      <c r="B2" s="60"/>
      <c r="C2" s="117" t="s">
        <v>0</v>
      </c>
      <c r="D2" s="117" t="s">
        <v>403</v>
      </c>
      <c r="E2" s="117" t="s">
        <v>0</v>
      </c>
      <c r="F2" s="117" t="s">
        <v>403</v>
      </c>
    </row>
    <row r="3" spans="1:11" ht="12.75" customHeight="1">
      <c r="A3" s="60"/>
      <c r="B3" s="60"/>
      <c r="C3" s="117" t="s">
        <v>404</v>
      </c>
      <c r="D3" s="117" t="s">
        <v>404</v>
      </c>
      <c r="E3" s="117" t="s">
        <v>285</v>
      </c>
      <c r="F3" s="117" t="s">
        <v>285</v>
      </c>
    </row>
    <row r="4" spans="1:11" ht="12.75" customHeight="1">
      <c r="A4" s="60" t="s">
        <v>18</v>
      </c>
      <c r="B4" s="60" t="s">
        <v>345</v>
      </c>
      <c r="C4" s="117" t="s">
        <v>349</v>
      </c>
      <c r="D4" s="117" t="s">
        <v>349</v>
      </c>
      <c r="E4" s="117" t="s">
        <v>349</v>
      </c>
      <c r="F4" s="117" t="s">
        <v>349</v>
      </c>
    </row>
    <row r="5" spans="1:11" ht="12.75" customHeight="1">
      <c r="A5" s="118">
        <v>2008</v>
      </c>
      <c r="B5" s="119" t="s">
        <v>346</v>
      </c>
      <c r="C5" s="119">
        <v>84</v>
      </c>
      <c r="D5" s="187">
        <v>91526683</v>
      </c>
      <c r="E5" s="119">
        <v>104</v>
      </c>
      <c r="F5" s="182">
        <v>77993654</v>
      </c>
      <c r="I5" s="213"/>
      <c r="K5" s="912"/>
    </row>
    <row r="6" spans="1:11" ht="12.75" customHeight="1">
      <c r="A6" s="119"/>
      <c r="B6" s="119" t="s">
        <v>347</v>
      </c>
      <c r="C6" s="119">
        <v>175</v>
      </c>
      <c r="D6" s="186">
        <v>103282741</v>
      </c>
      <c r="E6" s="119">
        <v>784</v>
      </c>
      <c r="F6" s="180">
        <v>398513427</v>
      </c>
      <c r="H6" s="912"/>
      <c r="I6" s="213"/>
      <c r="J6" s="912"/>
      <c r="K6" s="912"/>
    </row>
    <row r="7" spans="1:11" ht="12.75" customHeight="1">
      <c r="A7" s="119"/>
      <c r="B7" s="119" t="s">
        <v>348</v>
      </c>
      <c r="C7" s="119">
        <v>38</v>
      </c>
      <c r="D7" s="186">
        <v>269008412</v>
      </c>
      <c r="E7" s="119">
        <v>79</v>
      </c>
      <c r="F7" s="180">
        <v>25093651</v>
      </c>
      <c r="H7" s="912"/>
      <c r="I7" s="213"/>
      <c r="J7" s="912"/>
      <c r="K7" s="912"/>
    </row>
    <row r="8" spans="1:11" ht="12.75" customHeight="1">
      <c r="A8" s="119"/>
      <c r="B8" s="120" t="s">
        <v>12</v>
      </c>
      <c r="C8" s="120">
        <v>297</v>
      </c>
      <c r="D8" s="313">
        <v>463817836</v>
      </c>
      <c r="E8" s="120">
        <v>967</v>
      </c>
      <c r="F8" s="314">
        <v>501600732</v>
      </c>
      <c r="H8" s="912"/>
      <c r="I8" s="213"/>
      <c r="J8" s="912"/>
      <c r="K8" s="912"/>
    </row>
    <row r="9" spans="1:11" ht="12.75" customHeight="1">
      <c r="A9" s="109">
        <v>2009</v>
      </c>
      <c r="B9" s="121" t="s">
        <v>346</v>
      </c>
      <c r="C9" s="139">
        <v>83</v>
      </c>
      <c r="D9" s="137">
        <v>120983551</v>
      </c>
      <c r="E9" s="139">
        <v>105</v>
      </c>
      <c r="F9" s="137">
        <v>81475643</v>
      </c>
      <c r="G9" s="113"/>
      <c r="H9" s="912"/>
      <c r="I9" s="912"/>
      <c r="J9" s="912"/>
      <c r="K9" s="113"/>
    </row>
    <row r="10" spans="1:11" ht="12.75" customHeight="1">
      <c r="A10" s="119"/>
      <c r="B10" s="119" t="s">
        <v>347</v>
      </c>
      <c r="C10" s="139">
        <v>181</v>
      </c>
      <c r="D10" s="137">
        <v>92895674</v>
      </c>
      <c r="E10" s="139">
        <v>798</v>
      </c>
      <c r="F10" s="137">
        <v>416378204</v>
      </c>
      <c r="H10" s="912"/>
      <c r="I10" s="912"/>
      <c r="J10" s="912"/>
      <c r="K10" s="113"/>
    </row>
    <row r="11" spans="1:11" ht="12.75" customHeight="1">
      <c r="A11" s="119"/>
      <c r="B11" s="119" t="s">
        <v>348</v>
      </c>
      <c r="C11" s="139">
        <v>47</v>
      </c>
      <c r="D11" s="137">
        <v>289527151</v>
      </c>
      <c r="E11" s="139">
        <v>94</v>
      </c>
      <c r="F11" s="137">
        <v>97724556</v>
      </c>
      <c r="H11" s="912"/>
      <c r="I11" s="912"/>
      <c r="J11" s="912"/>
      <c r="K11" s="113"/>
    </row>
    <row r="12" spans="1:11" ht="12.75" customHeight="1" thickBot="1">
      <c r="A12" s="138"/>
      <c r="B12" s="123" t="s">
        <v>12</v>
      </c>
      <c r="C12" s="140">
        <v>311</v>
      </c>
      <c r="D12" s="188">
        <v>503406376</v>
      </c>
      <c r="E12" s="140">
        <v>997</v>
      </c>
      <c r="F12" s="188">
        <v>595578403</v>
      </c>
      <c r="G12" s="213"/>
      <c r="H12" s="912"/>
      <c r="I12" s="912"/>
      <c r="J12" s="912"/>
      <c r="K12" s="113"/>
    </row>
    <row r="13" spans="1:11" ht="15.75" customHeight="1">
      <c r="J13" s="912"/>
      <c r="K13" s="113"/>
    </row>
    <row r="14" spans="1:11" ht="15.75" customHeight="1">
      <c r="C14" s="113"/>
      <c r="D14" s="113"/>
      <c r="E14" s="225"/>
      <c r="F14" s="113"/>
    </row>
    <row r="15" spans="1:11" ht="15.75" customHeight="1">
      <c r="A15" s="1100" t="s">
        <v>580</v>
      </c>
      <c r="D15" s="213"/>
    </row>
    <row r="17" spans="4:7" ht="15.75" customHeight="1">
      <c r="D17" s="113"/>
      <c r="F17" s="113"/>
    </row>
    <row r="18" spans="4:7" ht="15.75" customHeight="1">
      <c r="D18" s="113"/>
      <c r="F18" s="113"/>
    </row>
    <row r="19" spans="4:7" ht="15.75" customHeight="1">
      <c r="D19" s="113"/>
      <c r="F19" s="113"/>
    </row>
    <row r="20" spans="4:7" ht="15.75" customHeight="1">
      <c r="D20" s="113"/>
      <c r="F20" s="113"/>
      <c r="G20" s="113"/>
    </row>
  </sheetData>
  <phoneticPr fontId="14" type="noConversion"/>
  <pageMargins left="0.75" right="0.75" top="1" bottom="1" header="0.5" footer="0.5"/>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K22"/>
  <sheetViews>
    <sheetView showGridLines="0" workbookViewId="0"/>
  </sheetViews>
  <sheetFormatPr defaultColWidth="13.81640625" defaultRowHeight="15.75" customHeight="1"/>
  <cols>
    <col min="1" max="1" width="12.81640625" style="9" customWidth="1"/>
    <col min="2" max="2" width="18.81640625" style="9" customWidth="1"/>
    <col min="3" max="5" width="12.81640625" style="9" customWidth="1"/>
    <col min="6" max="16384" width="13.81640625" style="9"/>
  </cols>
  <sheetData>
    <row r="1" spans="1:37" s="720" customFormat="1" ht="15" customHeight="1">
      <c r="A1" s="1140" t="s">
        <v>581</v>
      </c>
      <c r="B1" s="756"/>
      <c r="C1" s="756"/>
      <c r="D1" s="756"/>
      <c r="E1" s="756"/>
      <c r="F1" s="749"/>
      <c r="G1" s="749"/>
      <c r="H1" s="749"/>
      <c r="I1" s="749"/>
      <c r="J1" s="749"/>
      <c r="K1" s="749"/>
    </row>
    <row r="2" spans="1:37" ht="13.5" customHeight="1">
      <c r="A2" s="60"/>
      <c r="B2" s="60"/>
      <c r="C2" s="117" t="s">
        <v>405</v>
      </c>
      <c r="D2" s="117" t="s">
        <v>12</v>
      </c>
      <c r="E2" s="117" t="s">
        <v>393</v>
      </c>
    </row>
    <row r="3" spans="1:37" ht="13.5" customHeight="1">
      <c r="A3" s="60" t="s">
        <v>18</v>
      </c>
      <c r="B3" s="60" t="s">
        <v>406</v>
      </c>
      <c r="C3" s="117" t="s">
        <v>2</v>
      </c>
      <c r="D3" s="117" t="s">
        <v>445</v>
      </c>
      <c r="E3" s="117" t="s">
        <v>445</v>
      </c>
    </row>
    <row r="4" spans="1:37" ht="13.5" customHeight="1">
      <c r="A4" s="118">
        <v>2008</v>
      </c>
      <c r="B4" s="158" t="s">
        <v>27</v>
      </c>
      <c r="C4" s="119">
        <v>62</v>
      </c>
      <c r="D4" s="203">
        <v>63465458</v>
      </c>
      <c r="E4" s="205">
        <v>0.4456</v>
      </c>
      <c r="F4" s="1165"/>
    </row>
    <row r="5" spans="1:37" ht="13.5" customHeight="1">
      <c r="A5" s="119"/>
      <c r="B5" s="127" t="s">
        <v>408</v>
      </c>
      <c r="C5" s="119">
        <v>54</v>
      </c>
      <c r="D5" s="183">
        <v>13500</v>
      </c>
      <c r="E5" s="205">
        <v>1E-4</v>
      </c>
      <c r="F5" s="1165"/>
    </row>
    <row r="6" spans="1:37" ht="13.5" customHeight="1">
      <c r="A6" s="119"/>
      <c r="B6" s="193" t="s">
        <v>409</v>
      </c>
      <c r="C6" s="119">
        <v>72</v>
      </c>
      <c r="D6" s="183">
        <v>78958196</v>
      </c>
      <c r="E6" s="205">
        <v>0.55430000000000001</v>
      </c>
      <c r="F6" s="1165"/>
    </row>
    <row r="7" spans="1:37" ht="13.5" customHeight="1">
      <c r="A7" s="119"/>
      <c r="B7" s="230" t="s">
        <v>12</v>
      </c>
      <c r="C7" s="120">
        <v>188</v>
      </c>
      <c r="D7" s="204">
        <v>142437154</v>
      </c>
      <c r="E7" s="209"/>
    </row>
    <row r="8" spans="1:37" ht="13.5" customHeight="1">
      <c r="A8" s="109">
        <v>2009</v>
      </c>
      <c r="B8" s="155" t="s">
        <v>27</v>
      </c>
      <c r="C8" s="139">
        <v>79</v>
      </c>
      <c r="D8" s="185">
        <v>116437850</v>
      </c>
      <c r="E8" s="208">
        <f>D8/D11</f>
        <v>0.67346575014946053</v>
      </c>
      <c r="F8" s="1165"/>
    </row>
    <row r="9" spans="1:37" ht="13.5" customHeight="1">
      <c r="A9" s="119"/>
      <c r="B9" s="127" t="s">
        <v>408</v>
      </c>
      <c r="C9" s="139">
        <v>59</v>
      </c>
      <c r="D9" s="137">
        <v>14750</v>
      </c>
      <c r="E9" s="208">
        <f>D9/D11</f>
        <v>8.5312635150035335E-5</v>
      </c>
      <c r="F9" s="1165"/>
    </row>
    <row r="10" spans="1:37" ht="13.5" customHeight="1">
      <c r="A10" s="119"/>
      <c r="B10" s="193" t="s">
        <v>409</v>
      </c>
      <c r="C10" s="139">
        <v>50</v>
      </c>
      <c r="D10" s="137">
        <v>56440899</v>
      </c>
      <c r="E10" s="208">
        <f>D10/D11</f>
        <v>0.32644893721538948</v>
      </c>
      <c r="F10" s="1165"/>
      <c r="G10" s="422"/>
    </row>
    <row r="11" spans="1:37" ht="13.5" customHeight="1" thickBot="1">
      <c r="A11" s="138"/>
      <c r="B11" s="123" t="s">
        <v>12</v>
      </c>
      <c r="C11" s="140">
        <f>C8+C9+C10</f>
        <v>188</v>
      </c>
      <c r="D11" s="861">
        <f>D8+D9+D10</f>
        <v>172893499</v>
      </c>
      <c r="E11" s="210"/>
    </row>
    <row r="12" spans="1:37" ht="13.5" customHeight="1"/>
    <row r="13" spans="1:37" ht="15.75" customHeight="1">
      <c r="D13" s="113"/>
      <c r="E13" s="161"/>
      <c r="F13" s="161"/>
    </row>
    <row r="14" spans="1:37" ht="15.75" customHeight="1">
      <c r="F14" s="315"/>
      <c r="H14" s="315"/>
    </row>
    <row r="15" spans="1:37" ht="15.75" customHeight="1">
      <c r="F15" s="315"/>
      <c r="H15" s="315"/>
      <c r="I15" s="113"/>
      <c r="J15" s="161"/>
      <c r="M15" s="161"/>
      <c r="O15" s="113"/>
      <c r="P15" s="161"/>
      <c r="R15" s="113"/>
      <c r="S15" s="161"/>
      <c r="U15" s="113"/>
      <c r="V15" s="161"/>
      <c r="X15" s="113"/>
      <c r="Y15" s="161"/>
      <c r="AG15" s="113"/>
      <c r="AH15" s="161"/>
      <c r="AJ15" s="113"/>
      <c r="AK15" s="161"/>
    </row>
    <row r="16" spans="1:37" ht="15.75" customHeight="1">
      <c r="F16" s="315"/>
      <c r="H16" s="315"/>
      <c r="I16" s="113"/>
      <c r="J16" s="161"/>
      <c r="L16" s="113"/>
      <c r="M16" s="161"/>
      <c r="O16" s="113"/>
      <c r="P16" s="161"/>
      <c r="R16" s="113"/>
      <c r="S16" s="161"/>
      <c r="U16" s="113"/>
      <c r="V16" s="161"/>
      <c r="X16" s="113"/>
      <c r="Y16" s="161"/>
      <c r="AG16" s="113"/>
      <c r="AH16" s="161"/>
      <c r="AJ16" s="113"/>
      <c r="AK16" s="161"/>
    </row>
    <row r="17" spans="6:37" ht="15.75" customHeight="1">
      <c r="F17" s="315"/>
      <c r="H17" s="315"/>
      <c r="J17" s="161"/>
      <c r="L17" s="113"/>
      <c r="M17" s="161"/>
      <c r="O17" s="113"/>
      <c r="P17" s="161"/>
      <c r="R17" s="113"/>
      <c r="S17" s="161"/>
      <c r="U17" s="113"/>
      <c r="V17" s="161"/>
      <c r="X17" s="113"/>
      <c r="Y17" s="161"/>
      <c r="AG17" s="113"/>
      <c r="AH17" s="161"/>
      <c r="AJ17" s="113"/>
      <c r="AK17" s="161"/>
    </row>
    <row r="18" spans="6:37" ht="15.75" customHeight="1">
      <c r="F18" s="315"/>
      <c r="G18" s="161"/>
      <c r="I18" s="113"/>
      <c r="J18" s="161"/>
      <c r="L18" s="113"/>
      <c r="M18" s="161"/>
      <c r="N18" s="113"/>
      <c r="O18" s="113"/>
      <c r="P18" s="161"/>
      <c r="Q18" s="113"/>
      <c r="R18" s="113"/>
      <c r="S18" s="161"/>
      <c r="U18" s="113"/>
      <c r="V18" s="161"/>
      <c r="W18" s="113"/>
      <c r="X18" s="113"/>
      <c r="Y18" s="161"/>
      <c r="Z18" s="113"/>
      <c r="AG18" s="113"/>
      <c r="AH18" s="161"/>
      <c r="AJ18" s="113"/>
      <c r="AK18" s="161"/>
    </row>
    <row r="19" spans="6:37" ht="15.75" customHeight="1">
      <c r="F19" s="161"/>
    </row>
    <row r="20" spans="6:37" ht="15.75" customHeight="1">
      <c r="F20" s="860"/>
    </row>
    <row r="21" spans="6:37" ht="15.75" customHeight="1">
      <c r="F21" s="860"/>
    </row>
    <row r="22" spans="6:37" ht="15.75" customHeight="1">
      <c r="F22" s="161"/>
    </row>
  </sheetData>
  <phoneticPr fontId="14" type="noConversion"/>
  <pageMargins left="0.75" right="0.75" top="1" bottom="1"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22"/>
  <sheetViews>
    <sheetView showGridLines="0" workbookViewId="0"/>
  </sheetViews>
  <sheetFormatPr defaultColWidth="8.90625" defaultRowHeight="15.75" customHeight="1"/>
  <cols>
    <col min="1" max="1" width="6.36328125" style="9" customWidth="1"/>
    <col min="2" max="2" width="8.1796875" style="9" customWidth="1"/>
    <col min="3" max="4" width="10.81640625" style="9" customWidth="1"/>
    <col min="5" max="5" width="1.36328125" style="9" customWidth="1"/>
    <col min="6" max="7" width="10.81640625" style="9" customWidth="1"/>
    <col min="8" max="8" width="2.08984375" style="9" customWidth="1"/>
    <col min="9" max="10" width="10.81640625" style="9" customWidth="1"/>
    <col min="11" max="16384" width="8.90625" style="9"/>
  </cols>
  <sheetData>
    <row r="1" spans="1:11" s="720" customFormat="1" ht="15" customHeight="1">
      <c r="A1" s="1140" t="s">
        <v>627</v>
      </c>
      <c r="B1" s="756"/>
      <c r="C1" s="756"/>
      <c r="D1" s="756"/>
      <c r="E1" s="756"/>
      <c r="F1" s="756"/>
      <c r="G1" s="756"/>
      <c r="H1" s="756"/>
      <c r="I1" s="756"/>
      <c r="J1" s="756"/>
      <c r="K1" s="749"/>
    </row>
    <row r="2" spans="1:11" ht="12.75" customHeight="1">
      <c r="B2" s="154"/>
      <c r="C2" s="194" t="s">
        <v>429</v>
      </c>
      <c r="D2" s="155"/>
      <c r="E2" s="154"/>
      <c r="F2" s="194" t="s">
        <v>430</v>
      </c>
      <c r="G2" s="155"/>
      <c r="H2" s="194"/>
      <c r="I2" s="1214" t="s">
        <v>12</v>
      </c>
      <c r="J2" s="1214"/>
    </row>
    <row r="3" spans="1:11" ht="12.75" customHeight="1">
      <c r="B3" s="154"/>
      <c r="C3" s="117" t="s">
        <v>0</v>
      </c>
      <c r="D3" s="117" t="s">
        <v>12</v>
      </c>
      <c r="E3" s="117"/>
      <c r="F3" s="117" t="s">
        <v>0</v>
      </c>
      <c r="G3" s="117" t="s">
        <v>12</v>
      </c>
      <c r="H3" s="117"/>
      <c r="I3" s="117" t="s">
        <v>0</v>
      </c>
      <c r="J3" s="117" t="s">
        <v>12</v>
      </c>
    </row>
    <row r="4" spans="1:11" ht="12.75" customHeight="1">
      <c r="A4" s="60" t="s">
        <v>18</v>
      </c>
      <c r="B4" s="60" t="s">
        <v>406</v>
      </c>
      <c r="C4" s="117" t="s">
        <v>2</v>
      </c>
      <c r="D4" s="117" t="s">
        <v>11</v>
      </c>
      <c r="E4" s="117"/>
      <c r="F4" s="117" t="s">
        <v>2</v>
      </c>
      <c r="G4" s="117" t="s">
        <v>11</v>
      </c>
      <c r="H4" s="117"/>
      <c r="I4" s="117" t="s">
        <v>2</v>
      </c>
      <c r="J4" s="117" t="s">
        <v>11</v>
      </c>
    </row>
    <row r="5" spans="1:11" ht="12.75" customHeight="1">
      <c r="A5" s="215">
        <v>2008</v>
      </c>
      <c r="B5" s="127" t="s">
        <v>413</v>
      </c>
      <c r="C5" s="127">
        <v>636</v>
      </c>
      <c r="D5" s="128">
        <v>501716542</v>
      </c>
      <c r="E5" s="127"/>
      <c r="F5" s="127">
        <v>63</v>
      </c>
      <c r="G5" s="128">
        <v>294088788</v>
      </c>
      <c r="H5" s="127"/>
      <c r="I5" s="127">
        <f>C5+F5</f>
        <v>699</v>
      </c>
      <c r="J5" s="128">
        <f>D5+G5</f>
        <v>795805330</v>
      </c>
    </row>
    <row r="6" spans="1:11" ht="12.75" customHeight="1">
      <c r="A6" s="127"/>
      <c r="B6" s="127" t="s">
        <v>408</v>
      </c>
      <c r="C6" s="127">
        <v>323</v>
      </c>
      <c r="D6" s="129">
        <v>79626</v>
      </c>
      <c r="E6" s="127"/>
      <c r="F6" s="127">
        <v>54</v>
      </c>
      <c r="G6" s="129">
        <v>13275</v>
      </c>
      <c r="H6" s="127"/>
      <c r="I6" s="127">
        <f t="shared" ref="I6:I10" si="0">C6+F6</f>
        <v>377</v>
      </c>
      <c r="J6" s="129">
        <f t="shared" ref="J6:J7" si="1">D6+G6</f>
        <v>92901</v>
      </c>
    </row>
    <row r="7" spans="1:11" s="60" customFormat="1" ht="12.75" customHeight="1">
      <c r="A7" s="217"/>
      <c r="B7" s="217" t="s">
        <v>12</v>
      </c>
      <c r="C7" s="156">
        <v>959</v>
      </c>
      <c r="D7" s="218">
        <v>501796168</v>
      </c>
      <c r="E7" s="156"/>
      <c r="F7" s="156">
        <v>117</v>
      </c>
      <c r="G7" s="218">
        <v>294102063</v>
      </c>
      <c r="H7" s="156"/>
      <c r="I7" s="156">
        <f t="shared" si="0"/>
        <v>1076</v>
      </c>
      <c r="J7" s="218">
        <f t="shared" si="1"/>
        <v>795898231</v>
      </c>
      <c r="K7" s="1139"/>
    </row>
    <row r="8" spans="1:11" ht="12.75" customHeight="1">
      <c r="A8" s="216">
        <v>2009</v>
      </c>
      <c r="B8" s="155" t="s">
        <v>413</v>
      </c>
      <c r="C8" s="862">
        <v>655</v>
      </c>
      <c r="D8" s="862">
        <v>509193693</v>
      </c>
      <c r="E8" s="659"/>
      <c r="F8" s="862">
        <v>81</v>
      </c>
      <c r="G8" s="862">
        <v>387236932</v>
      </c>
      <c r="H8" s="231"/>
      <c r="I8" s="862">
        <f t="shared" si="0"/>
        <v>736</v>
      </c>
      <c r="J8" s="862">
        <f>D8+G8</f>
        <v>896430625</v>
      </c>
    </row>
    <row r="9" spans="1:11" ht="12.75" customHeight="1">
      <c r="A9" s="127"/>
      <c r="B9" s="127" t="s">
        <v>408</v>
      </c>
      <c r="C9" s="129">
        <v>324</v>
      </c>
      <c r="D9" s="129">
        <v>80185</v>
      </c>
      <c r="E9" s="127"/>
      <c r="F9" s="129">
        <v>60</v>
      </c>
      <c r="G9" s="129">
        <v>14775</v>
      </c>
      <c r="H9" s="129"/>
      <c r="I9" s="129">
        <f t="shared" si="0"/>
        <v>384</v>
      </c>
      <c r="J9" s="129">
        <f>D9+G9</f>
        <v>94960</v>
      </c>
    </row>
    <row r="10" spans="1:11" ht="12.75" customHeight="1" thickBot="1">
      <c r="A10" s="195"/>
      <c r="B10" s="195" t="s">
        <v>12</v>
      </c>
      <c r="C10" s="211">
        <v>979</v>
      </c>
      <c r="D10" s="863">
        <f>D8+D9</f>
        <v>509273878</v>
      </c>
      <c r="E10" s="211"/>
      <c r="F10" s="211">
        <v>141</v>
      </c>
      <c r="G10" s="863">
        <v>387251707</v>
      </c>
      <c r="H10" s="211"/>
      <c r="I10" s="211">
        <f t="shared" si="0"/>
        <v>1120</v>
      </c>
      <c r="J10" s="863">
        <f>D10+G10</f>
        <v>896525585</v>
      </c>
      <c r="K10" s="113"/>
    </row>
    <row r="12" spans="1:11" ht="15.75" customHeight="1">
      <c r="D12" s="213"/>
      <c r="E12" s="268"/>
      <c r="J12" s="113"/>
    </row>
    <row r="13" spans="1:11" ht="15.75" customHeight="1">
      <c r="F13" s="113"/>
      <c r="J13" s="113"/>
    </row>
    <row r="14" spans="1:11" ht="15.75" customHeight="1">
      <c r="J14" s="213"/>
    </row>
    <row r="15" spans="1:11" ht="15.75" customHeight="1">
      <c r="F15" s="113"/>
      <c r="J15" s="113"/>
    </row>
    <row r="17" spans="6:10" ht="15.75" customHeight="1">
      <c r="G17" s="912"/>
      <c r="J17" s="213"/>
    </row>
    <row r="18" spans="6:10" ht="15.75" customHeight="1">
      <c r="F18" s="113"/>
      <c r="I18" s="113"/>
      <c r="J18" s="113"/>
    </row>
    <row r="22" spans="6:10" ht="15.75" customHeight="1">
      <c r="G22" s="912"/>
      <c r="I22" s="113"/>
    </row>
  </sheetData>
  <mergeCells count="1">
    <mergeCell ref="I2:J2"/>
  </mergeCells>
  <phoneticPr fontId="14" type="noConversion"/>
  <pageMargins left="0.75" right="0.75" top="1" bottom="1" header="0.5" footer="0.5"/>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41"/>
  <sheetViews>
    <sheetView showGridLines="0" workbookViewId="0"/>
  </sheetViews>
  <sheetFormatPr defaultColWidth="13.81640625" defaultRowHeight="15.75" customHeight="1"/>
  <cols>
    <col min="1" max="1" width="12.81640625" style="9" customWidth="1"/>
    <col min="2" max="2" width="12" style="9" customWidth="1"/>
    <col min="3" max="6" width="10.81640625" style="9" customWidth="1"/>
    <col min="7" max="16384" width="13.81640625" style="9"/>
  </cols>
  <sheetData>
    <row r="1" spans="1:11" s="720" customFormat="1" ht="15" customHeight="1">
      <c r="A1" s="1141" t="s">
        <v>583</v>
      </c>
      <c r="B1" s="755"/>
      <c r="C1" s="755"/>
      <c r="D1" s="755"/>
      <c r="E1" s="755"/>
      <c r="F1" s="755"/>
      <c r="G1" s="749"/>
      <c r="H1" s="749"/>
      <c r="I1" s="749"/>
      <c r="J1" s="749"/>
      <c r="K1" s="749"/>
    </row>
    <row r="2" spans="1:11" ht="12.75" customHeight="1">
      <c r="A2" s="153"/>
      <c r="B2" s="153"/>
      <c r="C2" s="192" t="s">
        <v>0</v>
      </c>
      <c r="D2" s="192"/>
      <c r="E2" s="192"/>
      <c r="F2" s="192" t="s">
        <v>282</v>
      </c>
    </row>
    <row r="3" spans="1:11" ht="12.75" customHeight="1">
      <c r="A3" s="153" t="s">
        <v>18</v>
      </c>
      <c r="B3" s="153" t="s">
        <v>345</v>
      </c>
      <c r="C3" s="192" t="s">
        <v>2</v>
      </c>
      <c r="D3" s="192" t="s">
        <v>439</v>
      </c>
      <c r="E3" s="192" t="s">
        <v>410</v>
      </c>
      <c r="F3" s="192" t="s">
        <v>410</v>
      </c>
    </row>
    <row r="4" spans="1:11" ht="12.75" customHeight="1">
      <c r="A4" s="118">
        <v>2008</v>
      </c>
      <c r="B4" s="119" t="s">
        <v>346</v>
      </c>
      <c r="C4" s="119">
        <v>127</v>
      </c>
      <c r="D4" s="222">
        <v>14157918952</v>
      </c>
      <c r="E4" s="203">
        <v>99105432</v>
      </c>
      <c r="F4" s="206">
        <v>9.9204565932281344E-2</v>
      </c>
      <c r="G4" s="1138"/>
    </row>
    <row r="5" spans="1:11" ht="12.75" customHeight="1">
      <c r="A5" s="119"/>
      <c r="B5" s="119" t="s">
        <v>347</v>
      </c>
      <c r="C5" s="119">
        <v>672</v>
      </c>
      <c r="D5" s="221">
        <v>29840907478</v>
      </c>
      <c r="E5" s="183">
        <v>596086086</v>
      </c>
      <c r="F5" s="206">
        <v>0.59668234350567706</v>
      </c>
      <c r="G5" s="1138"/>
    </row>
    <row r="6" spans="1:11" ht="12.75" customHeight="1">
      <c r="A6" s="119"/>
      <c r="B6" s="119" t="s">
        <v>348</v>
      </c>
      <c r="C6" s="119">
        <v>72</v>
      </c>
      <c r="D6" s="221">
        <v>16882344503</v>
      </c>
      <c r="E6" s="183">
        <v>303809194</v>
      </c>
      <c r="F6" s="206">
        <v>0.30411309056204155</v>
      </c>
      <c r="G6" s="1138"/>
    </row>
    <row r="7" spans="1:11" ht="12.75" customHeight="1">
      <c r="A7" s="119"/>
      <c r="B7" s="120" t="s">
        <v>12</v>
      </c>
      <c r="C7" s="184">
        <v>871</v>
      </c>
      <c r="D7" s="223">
        <v>60881170933</v>
      </c>
      <c r="E7" s="204">
        <v>999000712</v>
      </c>
      <c r="F7" s="207"/>
      <c r="G7" s="1138"/>
    </row>
    <row r="8" spans="1:11" ht="12.75" customHeight="1">
      <c r="A8" s="109">
        <v>2009</v>
      </c>
      <c r="B8" s="121" t="s">
        <v>346</v>
      </c>
      <c r="C8" s="119">
        <v>126</v>
      </c>
      <c r="D8" s="222">
        <v>14305746651</v>
      </c>
      <c r="E8" s="203">
        <v>100140228</v>
      </c>
      <c r="F8" s="122">
        <f>E8/E11</f>
        <v>9.1650474364669748E-2</v>
      </c>
      <c r="G8" s="1138"/>
    </row>
    <row r="9" spans="1:11" ht="12.75" customHeight="1">
      <c r="A9" s="119"/>
      <c r="B9" s="119" t="s">
        <v>347</v>
      </c>
      <c r="C9" s="119">
        <v>683</v>
      </c>
      <c r="D9" s="221">
        <v>29848143443</v>
      </c>
      <c r="E9" s="183">
        <v>595595528</v>
      </c>
      <c r="F9" s="122">
        <f>E9/E11</f>
        <v>0.54510174143677748</v>
      </c>
      <c r="G9" s="1138"/>
    </row>
    <row r="10" spans="1:11" ht="12.75" customHeight="1">
      <c r="A10" s="119"/>
      <c r="B10" s="119" t="s">
        <v>348</v>
      </c>
      <c r="C10" s="119">
        <v>86</v>
      </c>
      <c r="D10" s="221">
        <v>22325329509</v>
      </c>
      <c r="E10" s="183">
        <v>396896101</v>
      </c>
      <c r="F10" s="122">
        <f>E10/E11</f>
        <v>0.3632477841985528</v>
      </c>
      <c r="G10" s="1138"/>
    </row>
    <row r="11" spans="1:11" ht="12.75" customHeight="1" thickBot="1">
      <c r="A11" s="138"/>
      <c r="B11" s="123" t="s">
        <v>12</v>
      </c>
      <c r="C11" s="864">
        <v>895</v>
      </c>
      <c r="D11" s="865">
        <v>66479219603</v>
      </c>
      <c r="E11" s="866">
        <v>1092631857</v>
      </c>
      <c r="F11" s="867"/>
    </row>
    <row r="13" spans="1:11" s="268" customFormat="1" ht="15.75" customHeight="1"/>
    <row r="14" spans="1:11" s="268" customFormat="1" ht="15.75" customHeight="1">
      <c r="A14" s="1132" t="s">
        <v>582</v>
      </c>
    </row>
    <row r="15" spans="1:11" s="268" customFormat="1" ht="15.75" customHeight="1"/>
    <row r="16" spans="1:11" s="268" customFormat="1" ht="15.75" customHeight="1"/>
    <row r="17" spans="1:1" s="268" customFormat="1" ht="15.75" customHeight="1"/>
    <row r="18" spans="1:1" s="268" customFormat="1" ht="15.75" customHeight="1"/>
    <row r="19" spans="1:1" s="268" customFormat="1" ht="15.75" customHeight="1"/>
    <row r="20" spans="1:1" s="268" customFormat="1" ht="15.75" customHeight="1"/>
    <row r="21" spans="1:1" s="268" customFormat="1" ht="15.75" customHeight="1"/>
    <row r="22" spans="1:1" s="268" customFormat="1" ht="15.75" customHeight="1"/>
    <row r="23" spans="1:1" s="268" customFormat="1" ht="15.75" customHeight="1"/>
    <row r="24" spans="1:1" s="268" customFormat="1" ht="15.75" customHeight="1"/>
    <row r="25" spans="1:1" s="268" customFormat="1" ht="15.75" customHeight="1"/>
    <row r="26" spans="1:1" s="268" customFormat="1" ht="15.75" customHeight="1"/>
    <row r="32" spans="1:1" ht="15.75" customHeight="1">
      <c r="A32" s="113"/>
    </row>
    <row r="33" spans="1:4" ht="15.75" customHeight="1">
      <c r="A33" s="113"/>
    </row>
    <row r="34" spans="1:4" ht="15.75" customHeight="1">
      <c r="A34" s="113"/>
      <c r="D34" s="268"/>
    </row>
    <row r="35" spans="1:4" ht="15.75" customHeight="1">
      <c r="A35" s="113"/>
      <c r="D35" s="268"/>
    </row>
    <row r="36" spans="1:4" ht="15.75" customHeight="1">
      <c r="D36" s="268"/>
    </row>
    <row r="37" spans="1:4" ht="15.75" customHeight="1">
      <c r="D37" s="268"/>
    </row>
    <row r="38" spans="1:4" ht="15.75" customHeight="1">
      <c r="D38" s="268"/>
    </row>
    <row r="39" spans="1:4" ht="15.75" customHeight="1">
      <c r="D39" s="268"/>
    </row>
    <row r="40" spans="1:4" ht="15.75" customHeight="1">
      <c r="D40" s="268"/>
    </row>
    <row r="41" spans="1:4" ht="15.75" customHeight="1">
      <c r="D41" s="268"/>
    </row>
  </sheetData>
  <phoneticPr fontId="14" type="noConversion"/>
  <pageMargins left="0.75" right="0.75" top="1" bottom="1" header="0.5" footer="0.5"/>
  <pageSetup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44"/>
  <sheetViews>
    <sheetView showGridLines="0" workbookViewId="0"/>
  </sheetViews>
  <sheetFormatPr defaultColWidth="13.81640625" defaultRowHeight="15.75" customHeight="1"/>
  <cols>
    <col min="1" max="1" width="8.81640625" style="9" customWidth="1"/>
    <col min="2" max="2" width="16.453125" style="9" customWidth="1"/>
    <col min="3" max="7" width="10.1796875" style="9" customWidth="1"/>
    <col min="8" max="8" width="13.81640625" style="268"/>
    <col min="9" max="16384" width="13.81640625" style="9"/>
  </cols>
  <sheetData>
    <row r="1" spans="1:9" s="720" customFormat="1" ht="15" customHeight="1">
      <c r="A1" s="1141" t="s">
        <v>584</v>
      </c>
      <c r="B1" s="755"/>
      <c r="C1" s="755"/>
      <c r="D1" s="755"/>
      <c r="E1" s="755"/>
      <c r="F1" s="755"/>
      <c r="G1" s="755"/>
      <c r="H1" s="1142"/>
    </row>
    <row r="2" spans="1:9" ht="12.75" customHeight="1">
      <c r="A2" s="153"/>
      <c r="B2" s="153"/>
      <c r="C2" s="117" t="s">
        <v>350</v>
      </c>
      <c r="D2" s="117" t="s">
        <v>282</v>
      </c>
      <c r="E2" s="117" t="s">
        <v>350</v>
      </c>
      <c r="F2" s="117" t="s">
        <v>282</v>
      </c>
      <c r="G2" s="117" t="s">
        <v>12</v>
      </c>
    </row>
    <row r="3" spans="1:9" ht="12.75" customHeight="1">
      <c r="A3" s="60"/>
      <c r="B3" s="60"/>
      <c r="C3" s="117" t="s">
        <v>352</v>
      </c>
      <c r="D3" s="117" t="s">
        <v>351</v>
      </c>
      <c r="E3" s="117" t="s">
        <v>413</v>
      </c>
      <c r="F3" s="117" t="s">
        <v>351</v>
      </c>
      <c r="G3" s="117" t="s">
        <v>435</v>
      </c>
    </row>
    <row r="4" spans="1:9" ht="12.75" customHeight="1">
      <c r="A4" s="60" t="s">
        <v>18</v>
      </c>
      <c r="B4" s="60" t="s">
        <v>446</v>
      </c>
      <c r="C4" s="117" t="s">
        <v>353</v>
      </c>
      <c r="D4" s="117" t="s">
        <v>287</v>
      </c>
      <c r="E4" s="117" t="s">
        <v>353</v>
      </c>
      <c r="F4" s="117" t="s">
        <v>394</v>
      </c>
      <c r="G4" s="117" t="s">
        <v>436</v>
      </c>
    </row>
    <row r="5" spans="1:9" ht="12.75" customHeight="1">
      <c r="A5" s="118">
        <v>2008</v>
      </c>
      <c r="B5" s="127" t="s">
        <v>27</v>
      </c>
      <c r="C5" s="182">
        <v>63465458</v>
      </c>
      <c r="D5" s="206">
        <v>0.65127977270669279</v>
      </c>
      <c r="E5" s="425">
        <v>33981846</v>
      </c>
      <c r="F5" s="206">
        <v>0.34872022729330715</v>
      </c>
      <c r="G5" s="425">
        <v>97447304</v>
      </c>
      <c r="H5" s="268">
        <f>C5+E5</f>
        <v>97447304</v>
      </c>
      <c r="I5" s="269"/>
    </row>
    <row r="6" spans="1:9" ht="12.75" customHeight="1">
      <c r="A6" s="119"/>
      <c r="B6" s="127" t="s">
        <v>408</v>
      </c>
      <c r="C6" s="182">
        <v>13500</v>
      </c>
      <c r="D6" s="206">
        <v>4.8605367976839366E-3</v>
      </c>
      <c r="E6" s="425">
        <v>2763971</v>
      </c>
      <c r="F6" s="206">
        <v>0.99513946320231605</v>
      </c>
      <c r="G6" s="425">
        <v>2777471</v>
      </c>
      <c r="I6" s="269"/>
    </row>
    <row r="7" spans="1:9" ht="12.75" customHeight="1">
      <c r="A7" s="119"/>
      <c r="B7" s="193" t="s">
        <v>409</v>
      </c>
      <c r="C7" s="182">
        <v>78958196</v>
      </c>
      <c r="D7" s="206">
        <v>0.55872784499895767</v>
      </c>
      <c r="E7" s="425">
        <v>62359615</v>
      </c>
      <c r="F7" s="206">
        <v>0.44127215500104228</v>
      </c>
      <c r="G7" s="425">
        <v>141317811</v>
      </c>
      <c r="I7" s="269"/>
    </row>
    <row r="8" spans="1:9" ht="12.75" customHeight="1">
      <c r="A8" s="119"/>
      <c r="B8" s="120" t="s">
        <v>12</v>
      </c>
      <c r="C8" s="314">
        <v>142437154</v>
      </c>
      <c r="D8" s="207">
        <v>0.58969789285935692</v>
      </c>
      <c r="E8" s="426">
        <v>99105432</v>
      </c>
      <c r="F8" s="207">
        <v>0.41030210714064308</v>
      </c>
      <c r="G8" s="426">
        <v>241542586</v>
      </c>
      <c r="I8" s="269"/>
    </row>
    <row r="9" spans="1:9" ht="12.75" customHeight="1">
      <c r="A9" s="109">
        <v>2009</v>
      </c>
      <c r="B9" s="158" t="s">
        <v>27</v>
      </c>
      <c r="C9" s="182">
        <v>116437850</v>
      </c>
      <c r="D9" s="136">
        <f>C9/G9</f>
        <v>0.65797242482940166</v>
      </c>
      <c r="E9" s="182">
        <v>60526785</v>
      </c>
      <c r="F9" s="206">
        <f>E9/G9</f>
        <v>0.34202757517059834</v>
      </c>
      <c r="G9" s="425">
        <v>176964635</v>
      </c>
      <c r="I9" s="269"/>
    </row>
    <row r="10" spans="1:9" ht="12.75" customHeight="1">
      <c r="A10" s="119"/>
      <c r="B10" s="127" t="s">
        <v>408</v>
      </c>
      <c r="C10" s="182">
        <v>14750</v>
      </c>
      <c r="D10" s="136">
        <f>C10/G10</f>
        <v>2.0807089363274852E-2</v>
      </c>
      <c r="E10" s="182">
        <v>694143</v>
      </c>
      <c r="F10" s="206">
        <f>E10/G10</f>
        <v>0.9791929106367252</v>
      </c>
      <c r="G10" s="425">
        <v>708893</v>
      </c>
      <c r="I10" s="269"/>
    </row>
    <row r="11" spans="1:9" ht="12.75" customHeight="1">
      <c r="A11" s="119"/>
      <c r="B11" s="193" t="s">
        <v>409</v>
      </c>
      <c r="C11" s="182">
        <v>56440899</v>
      </c>
      <c r="D11" s="136">
        <f>C11/G11</f>
        <v>0.59187060840760197</v>
      </c>
      <c r="E11" s="182">
        <v>38919300</v>
      </c>
      <c r="F11" s="206">
        <f>E11/G11</f>
        <v>0.40812939159239797</v>
      </c>
      <c r="G11" s="425">
        <v>95360199</v>
      </c>
      <c r="I11" s="269"/>
    </row>
    <row r="12" spans="1:9" ht="12.75" customHeight="1" thickBot="1">
      <c r="A12" s="138"/>
      <c r="B12" s="427" t="s">
        <v>12</v>
      </c>
      <c r="C12" s="428">
        <f>C9+C10+C11</f>
        <v>172893499</v>
      </c>
      <c r="D12" s="429">
        <f>C12/G12</f>
        <v>0.63323128940770013</v>
      </c>
      <c r="E12" s="428">
        <v>100140228</v>
      </c>
      <c r="F12" s="429">
        <f>E12/G12</f>
        <v>0.36676871059229982</v>
      </c>
      <c r="G12" s="430">
        <v>273033727</v>
      </c>
      <c r="I12" s="269"/>
    </row>
    <row r="13" spans="1:9" ht="15" customHeight="1">
      <c r="C13" s="213"/>
    </row>
    <row r="14" spans="1:9" ht="15" customHeight="1">
      <c r="H14" s="9"/>
    </row>
    <row r="15" spans="1:9" ht="15" customHeight="1">
      <c r="D15" s="1138"/>
      <c r="E15" s="1138"/>
      <c r="F15" s="1138"/>
      <c r="H15" s="9"/>
    </row>
    <row r="16" spans="1:9" ht="15" customHeight="1">
      <c r="A16" s="113"/>
      <c r="C16" s="113"/>
      <c r="D16" s="1138"/>
      <c r="E16" s="1138"/>
      <c r="F16" s="1138"/>
      <c r="H16" s="9"/>
    </row>
    <row r="17" spans="1:8" ht="15" customHeight="1">
      <c r="A17" s="113"/>
      <c r="C17" s="113"/>
      <c r="D17" s="1138"/>
      <c r="E17" s="1138"/>
      <c r="F17" s="1138"/>
      <c r="H17" s="9"/>
    </row>
    <row r="18" spans="1:8" ht="15" customHeight="1">
      <c r="A18" s="113"/>
      <c r="C18" s="113"/>
      <c r="D18" s="1138"/>
      <c r="E18" s="1138"/>
      <c r="F18" s="1138"/>
      <c r="H18" s="9"/>
    </row>
    <row r="19" spans="1:8" ht="15" customHeight="1">
      <c r="A19" s="113"/>
      <c r="C19" s="113"/>
      <c r="D19" s="1138"/>
      <c r="E19" s="1138"/>
      <c r="F19" s="1138"/>
      <c r="H19" s="9"/>
    </row>
    <row r="20" spans="1:8" ht="15" customHeight="1">
      <c r="A20" s="113"/>
      <c r="C20" s="113"/>
      <c r="D20" s="1138"/>
      <c r="E20" s="1138"/>
      <c r="F20" s="1138"/>
      <c r="H20" s="9"/>
    </row>
    <row r="21" spans="1:8" ht="15" customHeight="1">
      <c r="A21" s="113"/>
      <c r="C21" s="113"/>
      <c r="D21" s="1138"/>
      <c r="E21" s="1138"/>
      <c r="F21" s="1138"/>
      <c r="H21" s="9"/>
    </row>
    <row r="22" spans="1:8" ht="15" customHeight="1">
      <c r="A22" s="113"/>
      <c r="C22" s="113"/>
      <c r="D22" s="1138"/>
      <c r="E22" s="1138"/>
      <c r="F22" s="1138"/>
      <c r="H22" s="9"/>
    </row>
    <row r="23" spans="1:8" ht="15" customHeight="1">
      <c r="A23" s="113"/>
      <c r="C23" s="113"/>
      <c r="E23" s="113"/>
      <c r="H23" s="9"/>
    </row>
    <row r="24" spans="1:8" ht="15" customHeight="1">
      <c r="A24" s="113"/>
      <c r="C24" s="113"/>
      <c r="E24" s="113"/>
      <c r="H24" s="9"/>
    </row>
    <row r="25" spans="1:8" ht="15" customHeight="1">
      <c r="A25" s="113"/>
      <c r="C25" s="113"/>
      <c r="E25" s="113"/>
      <c r="H25" s="9"/>
    </row>
    <row r="26" spans="1:8" ht="15" customHeight="1">
      <c r="A26" s="113"/>
      <c r="C26" s="113"/>
      <c r="E26" s="113"/>
      <c r="H26" s="9"/>
    </row>
    <row r="27" spans="1:8" ht="15" customHeight="1">
      <c r="A27" s="113"/>
      <c r="C27" s="113"/>
      <c r="E27" s="113"/>
      <c r="H27" s="9"/>
    </row>
    <row r="28" spans="1:8" ht="15" customHeight="1">
      <c r="H28" s="9"/>
    </row>
    <row r="29" spans="1:8" ht="15" customHeight="1">
      <c r="H29" s="9"/>
    </row>
    <row r="30" spans="1:8" ht="15" customHeight="1">
      <c r="H30" s="9"/>
    </row>
    <row r="31" spans="1:8" ht="15" customHeight="1">
      <c r="H31" s="9"/>
    </row>
    <row r="32" spans="1:8" ht="15" customHeight="1">
      <c r="H32" s="9"/>
    </row>
    <row r="33" spans="8:8" ht="15" customHeight="1">
      <c r="H33" s="9"/>
    </row>
    <row r="34" spans="8:8" ht="15" customHeight="1">
      <c r="H34" s="9"/>
    </row>
    <row r="35" spans="8:8" ht="15" customHeight="1">
      <c r="H35" s="9"/>
    </row>
    <row r="36" spans="8:8" ht="15" customHeight="1">
      <c r="H36" s="9"/>
    </row>
    <row r="37" spans="8:8" ht="15" customHeight="1">
      <c r="H37" s="9"/>
    </row>
    <row r="38" spans="8:8" ht="15" customHeight="1">
      <c r="H38" s="9"/>
    </row>
    <row r="39" spans="8:8" ht="15.75" customHeight="1">
      <c r="H39" s="9"/>
    </row>
    <row r="40" spans="8:8" ht="15.75" customHeight="1">
      <c r="H40" s="9"/>
    </row>
    <row r="41" spans="8:8" ht="15.75" customHeight="1">
      <c r="H41" s="9"/>
    </row>
    <row r="42" spans="8:8" ht="15.75" customHeight="1">
      <c r="H42" s="9"/>
    </row>
    <row r="43" spans="8:8" ht="15.75" customHeight="1">
      <c r="H43" s="9"/>
    </row>
    <row r="44" spans="8:8" ht="15.75" customHeight="1">
      <c r="H44" s="9"/>
    </row>
  </sheetData>
  <phoneticPr fontId="14" type="noConversion"/>
  <pageMargins left="0.75" right="0.75" top="1" bottom="1" header="0.5" footer="0.5"/>
  <pageSetup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30"/>
  <sheetViews>
    <sheetView showGridLines="0" workbookViewId="0"/>
  </sheetViews>
  <sheetFormatPr defaultColWidth="8.90625" defaultRowHeight="15.75" customHeight="1"/>
  <cols>
    <col min="1" max="1" width="8.81640625" style="9" customWidth="1"/>
    <col min="2" max="2" width="18.81640625" style="9" customWidth="1"/>
    <col min="3" max="3" width="9.81640625" style="9" customWidth="1"/>
    <col min="4" max="4" width="1.36328125" style="9" customWidth="1"/>
    <col min="5" max="6" width="9.81640625" style="9" customWidth="1"/>
    <col min="7" max="7" width="1.54296875" style="9" customWidth="1"/>
    <col min="8" max="10" width="9.81640625" style="9" customWidth="1"/>
    <col min="11" max="16384" width="8.90625" style="9"/>
  </cols>
  <sheetData>
    <row r="1" spans="1:11" s="719" customFormat="1" ht="15" customHeight="1">
      <c r="A1" s="1141" t="s">
        <v>585</v>
      </c>
      <c r="B1" s="757"/>
      <c r="C1" s="752"/>
      <c r="D1" s="752"/>
      <c r="E1" s="752"/>
      <c r="F1" s="752"/>
      <c r="G1" s="752"/>
      <c r="H1" s="752"/>
      <c r="I1" s="752"/>
      <c r="J1" s="752"/>
    </row>
    <row r="2" spans="1:11" ht="12.75" customHeight="1">
      <c r="A2" s="154"/>
      <c r="B2" s="154"/>
      <c r="C2" s="192" t="s">
        <v>1</v>
      </c>
      <c r="D2" s="192"/>
      <c r="E2" s="194" t="s">
        <v>432</v>
      </c>
      <c r="F2" s="196"/>
      <c r="G2" s="192"/>
      <c r="H2" s="151" t="s">
        <v>414</v>
      </c>
      <c r="I2" s="196"/>
      <c r="J2" s="197" t="s">
        <v>411</v>
      </c>
    </row>
    <row r="3" spans="1:11" ht="12.75" customHeight="1">
      <c r="A3" s="154"/>
      <c r="B3" s="154"/>
      <c r="C3" s="192" t="s">
        <v>415</v>
      </c>
      <c r="D3" s="192"/>
      <c r="E3" s="192" t="s">
        <v>405</v>
      </c>
      <c r="F3" s="192" t="s">
        <v>416</v>
      </c>
      <c r="G3" s="192"/>
      <c r="H3" s="192" t="s">
        <v>405</v>
      </c>
      <c r="I3" s="192" t="s">
        <v>417</v>
      </c>
      <c r="J3" s="192" t="s">
        <v>415</v>
      </c>
    </row>
    <row r="4" spans="1:11" ht="12.75" customHeight="1">
      <c r="A4" s="153" t="s">
        <v>18</v>
      </c>
      <c r="B4" s="153" t="s">
        <v>446</v>
      </c>
      <c r="C4" s="192" t="s">
        <v>418</v>
      </c>
      <c r="D4" s="192"/>
      <c r="E4" s="192" t="s">
        <v>2</v>
      </c>
      <c r="F4" s="192" t="s">
        <v>433</v>
      </c>
      <c r="G4" s="192"/>
      <c r="H4" s="192" t="s">
        <v>2</v>
      </c>
      <c r="I4" s="192" t="s">
        <v>355</v>
      </c>
      <c r="J4" s="192" t="s">
        <v>419</v>
      </c>
    </row>
    <row r="5" spans="1:11" ht="12.75" customHeight="1">
      <c r="A5" s="215">
        <v>2008</v>
      </c>
      <c r="B5" s="127" t="s">
        <v>407</v>
      </c>
      <c r="C5" s="128">
        <v>97447304</v>
      </c>
      <c r="D5" s="127"/>
      <c r="E5" s="129">
        <v>12</v>
      </c>
      <c r="F5" s="128">
        <v>7341320</v>
      </c>
      <c r="G5" s="127"/>
      <c r="H5" s="129">
        <v>43</v>
      </c>
      <c r="I5" s="128">
        <v>22839800</v>
      </c>
      <c r="J5" s="128">
        <v>81948824</v>
      </c>
    </row>
    <row r="6" spans="1:11" ht="12.75" customHeight="1">
      <c r="A6" s="127"/>
      <c r="B6" s="127" t="s">
        <v>408</v>
      </c>
      <c r="C6" s="129">
        <v>2777471</v>
      </c>
      <c r="D6" s="127"/>
      <c r="E6" s="129">
        <v>4</v>
      </c>
      <c r="F6" s="129">
        <v>3157822</v>
      </c>
      <c r="G6" s="127"/>
      <c r="H6" s="129">
        <v>50</v>
      </c>
      <c r="I6" s="129">
        <v>12500</v>
      </c>
      <c r="J6" s="129">
        <v>5922793</v>
      </c>
    </row>
    <row r="7" spans="1:11" ht="12.75" customHeight="1">
      <c r="A7" s="127"/>
      <c r="B7" s="127" t="s">
        <v>409</v>
      </c>
      <c r="C7" s="129">
        <v>141317811</v>
      </c>
      <c r="D7" s="127"/>
      <c r="E7" s="129">
        <v>45</v>
      </c>
      <c r="F7" s="129">
        <v>35548564</v>
      </c>
      <c r="G7" s="127"/>
      <c r="H7" s="129">
        <v>24</v>
      </c>
      <c r="I7" s="129">
        <v>37987637</v>
      </c>
      <c r="J7" s="129">
        <v>137361488</v>
      </c>
    </row>
    <row r="8" spans="1:11" ht="12" customHeight="1">
      <c r="A8" s="217"/>
      <c r="B8" s="217" t="s">
        <v>12</v>
      </c>
      <c r="C8" s="218">
        <v>241542586</v>
      </c>
      <c r="D8" s="156"/>
      <c r="E8" s="611">
        <v>61</v>
      </c>
      <c r="F8" s="218">
        <v>46047706</v>
      </c>
      <c r="G8" s="156"/>
      <c r="H8" s="611">
        <v>117</v>
      </c>
      <c r="I8" s="218">
        <v>60839937</v>
      </c>
      <c r="J8" s="218">
        <v>225233105</v>
      </c>
    </row>
    <row r="9" spans="1:11" ht="12.75" customHeight="1">
      <c r="A9" s="216">
        <v>2009</v>
      </c>
      <c r="B9" s="127" t="s">
        <v>407</v>
      </c>
      <c r="C9" s="128">
        <v>176964635</v>
      </c>
      <c r="D9" s="127"/>
      <c r="E9" s="113">
        <v>21</v>
      </c>
      <c r="F9" s="113">
        <v>15364388</v>
      </c>
      <c r="G9" s="127"/>
      <c r="H9" s="129">
        <v>48</v>
      </c>
      <c r="I9" s="128">
        <v>49256951</v>
      </c>
      <c r="J9" s="113">
        <v>143072072</v>
      </c>
    </row>
    <row r="10" spans="1:11" ht="12.75" customHeight="1">
      <c r="A10" s="127"/>
      <c r="B10" s="127" t="s">
        <v>408</v>
      </c>
      <c r="C10" s="129">
        <v>708893</v>
      </c>
      <c r="D10" s="127"/>
      <c r="E10" s="129">
        <v>4</v>
      </c>
      <c r="F10" s="129">
        <v>792169</v>
      </c>
      <c r="G10" s="127"/>
      <c r="H10" s="129">
        <v>55</v>
      </c>
      <c r="I10" s="129">
        <v>13816</v>
      </c>
      <c r="J10" s="129">
        <v>1487246</v>
      </c>
    </row>
    <row r="11" spans="1:11" ht="12.75" customHeight="1">
      <c r="A11" s="127"/>
      <c r="B11" s="127" t="s">
        <v>409</v>
      </c>
      <c r="C11" s="129">
        <v>95360199</v>
      </c>
      <c r="D11" s="127"/>
      <c r="E11" s="129">
        <v>30</v>
      </c>
      <c r="F11" s="129">
        <v>20610262</v>
      </c>
      <c r="G11" s="127"/>
      <c r="H11" s="129">
        <v>15</v>
      </c>
      <c r="I11" s="129">
        <v>28055005</v>
      </c>
      <c r="J11" s="129">
        <v>87915456</v>
      </c>
    </row>
    <row r="12" spans="1:11" ht="12.75" customHeight="1" thickBot="1">
      <c r="A12" s="418"/>
      <c r="B12" s="419" t="s">
        <v>12</v>
      </c>
      <c r="C12" s="610">
        <v>273033727</v>
      </c>
      <c r="D12" s="123"/>
      <c r="E12" s="610">
        <v>55</v>
      </c>
      <c r="F12" s="610">
        <v>36766819</v>
      </c>
      <c r="G12" s="610"/>
      <c r="H12" s="610">
        <v>118</v>
      </c>
      <c r="I12" s="610">
        <v>77325772</v>
      </c>
      <c r="J12" s="610">
        <v>232474774</v>
      </c>
      <c r="K12" s="113"/>
    </row>
    <row r="13" spans="1:11" ht="12.75" customHeight="1">
      <c r="A13" s="141" t="s">
        <v>434</v>
      </c>
    </row>
    <row r="14" spans="1:11" ht="12.75" customHeight="1">
      <c r="A14" s="141" t="s">
        <v>479</v>
      </c>
      <c r="J14" s="213"/>
    </row>
    <row r="15" spans="1:11" ht="12.75" customHeight="1">
      <c r="A15" s="141" t="s">
        <v>420</v>
      </c>
    </row>
    <row r="16" spans="1:11" ht="12.75" customHeight="1">
      <c r="A16" s="141" t="s">
        <v>480</v>
      </c>
    </row>
    <row r="17" spans="2:9" ht="15.75" customHeight="1">
      <c r="C17" s="213"/>
    </row>
    <row r="18" spans="2:9" ht="15.75" customHeight="1">
      <c r="C18" s="213"/>
      <c r="D18" s="113"/>
      <c r="F18" s="113"/>
      <c r="H18" s="113"/>
      <c r="I18" s="421"/>
    </row>
    <row r="19" spans="2:9" ht="15.75" customHeight="1">
      <c r="B19" s="113"/>
      <c r="C19" s="113"/>
      <c r="D19" s="113"/>
      <c r="E19" s="113"/>
      <c r="F19" s="113"/>
      <c r="G19" s="113"/>
      <c r="H19" s="113"/>
      <c r="I19" s="113"/>
    </row>
    <row r="20" spans="2:9" ht="15.75" customHeight="1">
      <c r="B20" s="113"/>
      <c r="C20" s="113"/>
      <c r="D20" s="113"/>
      <c r="E20" s="113"/>
      <c r="F20" s="113"/>
      <c r="G20" s="113"/>
      <c r="H20" s="113"/>
      <c r="I20" s="113"/>
    </row>
    <row r="21" spans="2:9" ht="15.75" customHeight="1">
      <c r="B21" s="113"/>
      <c r="C21" s="113"/>
      <c r="D21" s="113"/>
      <c r="E21" s="113"/>
      <c r="F21" s="113"/>
      <c r="G21" s="113"/>
      <c r="H21" s="113"/>
      <c r="I21" s="113"/>
    </row>
    <row r="22" spans="2:9" ht="15.75" customHeight="1">
      <c r="B22" s="113"/>
      <c r="C22" s="113"/>
      <c r="D22" s="113"/>
      <c r="E22" s="113"/>
      <c r="F22" s="113"/>
      <c r="H22" s="113"/>
      <c r="I22" s="113"/>
    </row>
    <row r="23" spans="2:9" ht="15.75" customHeight="1">
      <c r="B23" s="1143"/>
      <c r="D23" s="113"/>
      <c r="F23" s="113"/>
      <c r="G23" s="113"/>
      <c r="H23" s="113"/>
      <c r="I23" s="113"/>
    </row>
    <row r="24" spans="2:9" ht="15.75" customHeight="1">
      <c r="B24" s="113"/>
      <c r="D24" s="113"/>
      <c r="F24" s="113"/>
      <c r="G24" s="113"/>
      <c r="H24" s="113"/>
      <c r="I24" s="113"/>
    </row>
    <row r="25" spans="2:9" ht="15.75" customHeight="1">
      <c r="B25" s="113"/>
      <c r="D25" s="113"/>
      <c r="F25" s="113"/>
      <c r="G25" s="113"/>
      <c r="H25" s="113"/>
      <c r="I25" s="113"/>
    </row>
    <row r="26" spans="2:9" ht="15.75" customHeight="1">
      <c r="B26" s="113"/>
      <c r="D26" s="113"/>
      <c r="F26" s="113"/>
      <c r="H26" s="113"/>
      <c r="I26" s="113"/>
    </row>
    <row r="27" spans="2:9" ht="15.75" customHeight="1">
      <c r="B27" s="113"/>
      <c r="D27" s="113"/>
      <c r="F27" s="113"/>
      <c r="H27" s="113"/>
      <c r="I27" s="113"/>
    </row>
    <row r="28" spans="2:9" ht="15.75" customHeight="1">
      <c r="B28" s="113"/>
      <c r="D28" s="113"/>
      <c r="F28" s="113"/>
      <c r="H28" s="113"/>
      <c r="I28" s="113"/>
    </row>
    <row r="29" spans="2:9" ht="15.75" customHeight="1">
      <c r="B29" s="113"/>
      <c r="D29" s="113"/>
      <c r="F29" s="113"/>
      <c r="H29" s="113"/>
      <c r="I29" s="113"/>
    </row>
    <row r="30" spans="2:9" ht="15.75" customHeight="1">
      <c r="B30" s="113"/>
      <c r="D30" s="113"/>
      <c r="F30" s="113"/>
      <c r="G30" s="113"/>
      <c r="I30" s="113"/>
    </row>
  </sheetData>
  <phoneticPr fontId="14"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42"/>
  <sheetViews>
    <sheetView showGridLines="0" workbookViewId="0"/>
  </sheetViews>
  <sheetFormatPr defaultColWidth="9.81640625" defaultRowHeight="15.75" customHeight="1"/>
  <cols>
    <col min="1" max="1" width="7.1796875" style="9" customWidth="1"/>
    <col min="2" max="2" width="13.453125" style="9" customWidth="1"/>
    <col min="3" max="4" width="9.90625" style="9" customWidth="1"/>
    <col min="5" max="5" width="11.1796875" style="9" customWidth="1"/>
    <col min="6" max="6" width="9.90625" style="9" customWidth="1"/>
    <col min="7" max="7" width="10" style="9" bestFit="1" customWidth="1"/>
    <col min="8" max="16384" width="9.81640625" style="9"/>
  </cols>
  <sheetData>
    <row r="1" spans="1:8" s="719" customFormat="1" ht="15" customHeight="1">
      <c r="A1" s="1141" t="s">
        <v>586</v>
      </c>
      <c r="B1" s="752"/>
      <c r="C1" s="752"/>
      <c r="D1" s="752"/>
      <c r="E1" s="752"/>
      <c r="F1" s="752"/>
    </row>
    <row r="2" spans="1:8" ht="12.75" customHeight="1">
      <c r="A2" s="153"/>
      <c r="B2" s="153"/>
      <c r="C2" s="153"/>
      <c r="D2" s="153"/>
      <c r="E2" s="153"/>
      <c r="F2" s="153"/>
    </row>
    <row r="3" spans="1:8" ht="12.75" customHeight="1">
      <c r="A3" s="153"/>
      <c r="B3" s="153"/>
      <c r="C3" s="192" t="s">
        <v>411</v>
      </c>
      <c r="D3" s="192" t="s">
        <v>0</v>
      </c>
      <c r="E3" s="192" t="s">
        <v>354</v>
      </c>
      <c r="F3" s="192" t="s">
        <v>12</v>
      </c>
    </row>
    <row r="4" spans="1:8" ht="12.75" customHeight="1">
      <c r="A4" s="153" t="s">
        <v>18</v>
      </c>
      <c r="B4" s="153" t="s">
        <v>345</v>
      </c>
      <c r="C4" s="192" t="s">
        <v>412</v>
      </c>
      <c r="D4" s="192" t="s">
        <v>421</v>
      </c>
      <c r="E4" s="192" t="s">
        <v>515</v>
      </c>
      <c r="F4" s="192" t="s">
        <v>11</v>
      </c>
    </row>
    <row r="5" spans="1:8" ht="12.75" customHeight="1">
      <c r="A5" s="118">
        <v>2008</v>
      </c>
      <c r="B5" s="119" t="s">
        <v>346</v>
      </c>
      <c r="C5" s="203">
        <v>225233105</v>
      </c>
      <c r="D5" s="119">
        <v>45</v>
      </c>
      <c r="E5" s="203">
        <v>55712769</v>
      </c>
      <c r="F5" s="203">
        <v>169520337</v>
      </c>
      <c r="G5" s="268"/>
      <c r="H5" s="213"/>
    </row>
    <row r="6" spans="1:8" ht="12.75" customHeight="1">
      <c r="A6" s="119"/>
      <c r="B6" s="119" t="s">
        <v>347</v>
      </c>
      <c r="C6" s="183">
        <v>596163057</v>
      </c>
      <c r="D6" s="119">
        <v>333</v>
      </c>
      <c r="E6" s="183">
        <v>94366907</v>
      </c>
      <c r="F6" s="183">
        <v>501796168</v>
      </c>
      <c r="G6" s="268"/>
      <c r="H6" s="213"/>
    </row>
    <row r="7" spans="1:8" ht="12.75" customHeight="1">
      <c r="A7" s="119"/>
      <c r="B7" s="119" t="s">
        <v>348</v>
      </c>
      <c r="C7" s="183">
        <v>303822352</v>
      </c>
      <c r="D7" s="119">
        <v>18</v>
      </c>
      <c r="E7" s="183">
        <v>9720293</v>
      </c>
      <c r="F7" s="183">
        <v>294102063</v>
      </c>
      <c r="G7" s="268"/>
      <c r="H7" s="213"/>
    </row>
    <row r="8" spans="1:8" ht="12.75" customHeight="1">
      <c r="A8" s="119"/>
      <c r="B8" s="120" t="s">
        <v>12</v>
      </c>
      <c r="C8" s="204">
        <v>1125218514</v>
      </c>
      <c r="D8" s="120">
        <v>396</v>
      </c>
      <c r="E8" s="204">
        <v>159799969</v>
      </c>
      <c r="F8" s="204">
        <v>965418568</v>
      </c>
      <c r="G8" s="268"/>
      <c r="H8" s="213"/>
    </row>
    <row r="9" spans="1:8" ht="12.75" customHeight="1">
      <c r="A9" s="109">
        <v>2009</v>
      </c>
      <c r="B9" s="121" t="s">
        <v>346</v>
      </c>
      <c r="C9" s="150">
        <v>232474774</v>
      </c>
      <c r="D9" s="139">
        <v>45</v>
      </c>
      <c r="E9" s="150">
        <v>30015582</v>
      </c>
      <c r="F9" s="150">
        <v>202459194</v>
      </c>
      <c r="G9" s="268"/>
      <c r="H9" s="213"/>
    </row>
    <row r="10" spans="1:8" ht="12.75" customHeight="1">
      <c r="A10" s="119"/>
      <c r="B10" s="119" t="s">
        <v>347</v>
      </c>
      <c r="C10" s="150">
        <v>595674033</v>
      </c>
      <c r="D10" s="139">
        <v>328</v>
      </c>
      <c r="E10" s="150">
        <v>86400166</v>
      </c>
      <c r="F10" s="150">
        <v>509273878</v>
      </c>
      <c r="G10" s="268"/>
      <c r="H10" s="213"/>
    </row>
    <row r="11" spans="1:8" ht="12.75" customHeight="1">
      <c r="A11" s="119"/>
      <c r="B11" s="119" t="s">
        <v>348</v>
      </c>
      <c r="C11" s="150">
        <v>396910924</v>
      </c>
      <c r="D11" s="139">
        <v>22</v>
      </c>
      <c r="E11" s="150">
        <v>9659221</v>
      </c>
      <c r="F11" s="150">
        <v>387251707</v>
      </c>
      <c r="G11" s="268"/>
      <c r="H11" s="213"/>
    </row>
    <row r="12" spans="1:8" ht="12.75" customHeight="1" thickBot="1">
      <c r="A12" s="138"/>
      <c r="B12" s="123" t="s">
        <v>12</v>
      </c>
      <c r="C12" s="610">
        <v>1225059731</v>
      </c>
      <c r="D12" s="120">
        <f>SUM(D9:D11)</f>
        <v>395</v>
      </c>
      <c r="E12" s="610">
        <f>SUM(E9:E11)</f>
        <v>126074969</v>
      </c>
      <c r="F12" s="610">
        <v>1098984779</v>
      </c>
      <c r="G12" s="268"/>
      <c r="H12" s="213"/>
    </row>
    <row r="13" spans="1:8" ht="12.75" customHeight="1">
      <c r="A13" s="1215" t="s">
        <v>598</v>
      </c>
      <c r="B13" s="1215"/>
      <c r="C13" s="1215"/>
      <c r="D13" s="1215"/>
      <c r="E13" s="1215"/>
      <c r="F13" s="1215"/>
    </row>
    <row r="14" spans="1:8" ht="12.75" customHeight="1">
      <c r="A14" s="1216"/>
      <c r="B14" s="1216"/>
      <c r="C14" s="1216"/>
      <c r="D14" s="1216"/>
      <c r="E14" s="1216"/>
      <c r="F14" s="1216"/>
    </row>
    <row r="15" spans="1:8" ht="12.75" customHeight="1">
      <c r="A15" s="1216"/>
      <c r="B15" s="1216"/>
      <c r="C15" s="1216"/>
      <c r="D15" s="1216"/>
      <c r="E15" s="1216"/>
      <c r="F15" s="1216"/>
    </row>
    <row r="16" spans="1:8" ht="12.75" customHeight="1">
      <c r="E16" s="213"/>
    </row>
    <row r="17" spans="3:6" ht="15.75" customHeight="1">
      <c r="C17" s="268"/>
      <c r="D17" s="268"/>
      <c r="E17" s="268"/>
      <c r="F17" s="268"/>
    </row>
    <row r="18" spans="3:6" ht="15.75" customHeight="1">
      <c r="C18" s="268"/>
      <c r="D18" s="268"/>
      <c r="E18" s="268"/>
      <c r="F18" s="268"/>
    </row>
    <row r="19" spans="3:6" ht="15.75" customHeight="1">
      <c r="C19" s="268"/>
      <c r="D19" s="268"/>
      <c r="E19" s="268"/>
      <c r="F19" s="268"/>
    </row>
    <row r="20" spans="3:6" ht="15.75" customHeight="1">
      <c r="C20" s="268"/>
      <c r="D20" s="268"/>
      <c r="E20" s="268"/>
      <c r="F20" s="269"/>
    </row>
    <row r="21" spans="3:6" ht="15.75" customHeight="1">
      <c r="E21" s="268"/>
      <c r="F21" s="268"/>
    </row>
    <row r="22" spans="3:6" ht="15.75" customHeight="1">
      <c r="E22" s="267"/>
      <c r="F22" s="267"/>
    </row>
    <row r="23" spans="3:6" ht="15.75" customHeight="1">
      <c r="E23" s="268"/>
      <c r="F23" s="268"/>
    </row>
    <row r="24" spans="3:6" ht="15.75" customHeight="1">
      <c r="E24" s="268"/>
      <c r="F24" s="268"/>
    </row>
    <row r="25" spans="3:6" ht="15.75" customHeight="1">
      <c r="E25" s="268"/>
      <c r="F25" s="268"/>
    </row>
    <row r="26" spans="3:6" ht="15.75" customHeight="1">
      <c r="E26" s="268"/>
      <c r="F26" s="268"/>
    </row>
    <row r="27" spans="3:6" ht="15.75" customHeight="1">
      <c r="E27" s="268"/>
      <c r="F27" s="268"/>
    </row>
    <row r="28" spans="3:6" ht="15.75" customHeight="1">
      <c r="E28" s="268"/>
      <c r="F28" s="268"/>
    </row>
    <row r="29" spans="3:6" ht="15.75" customHeight="1">
      <c r="E29" s="268"/>
      <c r="F29" s="268"/>
    </row>
    <row r="30" spans="3:6" ht="15.75" customHeight="1">
      <c r="E30" s="269"/>
      <c r="F30" s="269"/>
    </row>
    <row r="32" spans="3:6" ht="15.75" customHeight="1">
      <c r="E32" s="113"/>
    </row>
    <row r="33" spans="2:10" ht="15.75" customHeight="1">
      <c r="B33" s="113"/>
      <c r="C33" s="113"/>
      <c r="D33" s="113"/>
      <c r="E33" s="113"/>
      <c r="F33" s="113"/>
      <c r="G33" s="113"/>
      <c r="I33" s="113"/>
      <c r="J33" s="113"/>
    </row>
    <row r="34" spans="2:10" ht="15.75" customHeight="1">
      <c r="B34" s="113"/>
      <c r="C34" s="113"/>
      <c r="D34" s="113"/>
      <c r="E34" s="113"/>
      <c r="F34" s="113"/>
      <c r="G34" s="113"/>
      <c r="H34" s="113"/>
      <c r="I34" s="113"/>
      <c r="J34" s="113"/>
    </row>
    <row r="35" spans="2:10" ht="15.75" customHeight="1">
      <c r="B35" s="113"/>
      <c r="C35" s="113"/>
      <c r="D35" s="113"/>
      <c r="E35" s="113"/>
      <c r="F35" s="113"/>
      <c r="G35" s="113"/>
      <c r="I35" s="113"/>
      <c r="J35" s="113"/>
    </row>
    <row r="36" spans="2:10" ht="15.75" customHeight="1">
      <c r="B36" s="113"/>
      <c r="C36" s="113"/>
      <c r="D36" s="113"/>
      <c r="E36" s="113"/>
      <c r="F36" s="113"/>
      <c r="G36" s="113"/>
      <c r="H36" s="113"/>
      <c r="I36" s="113"/>
      <c r="J36" s="113"/>
    </row>
    <row r="38" spans="2:10" ht="15.75" customHeight="1">
      <c r="C38" s="113"/>
      <c r="D38" s="113"/>
      <c r="E38" s="113"/>
      <c r="F38" s="113"/>
    </row>
    <row r="39" spans="2:10" ht="15.75" customHeight="1">
      <c r="B39" s="113"/>
      <c r="D39" s="113"/>
      <c r="E39" s="113"/>
    </row>
    <row r="40" spans="2:10" ht="15.75" customHeight="1">
      <c r="B40" s="113"/>
      <c r="D40" s="113"/>
      <c r="E40" s="113"/>
    </row>
    <row r="41" spans="2:10" ht="15.75" customHeight="1">
      <c r="B41" s="113"/>
      <c r="D41" s="113"/>
      <c r="E41" s="113"/>
    </row>
    <row r="42" spans="2:10" ht="15.75" customHeight="1">
      <c r="B42" s="113"/>
      <c r="D42" s="113"/>
      <c r="E42" s="113"/>
    </row>
  </sheetData>
  <mergeCells count="1">
    <mergeCell ref="A13:F15"/>
  </mergeCells>
  <phoneticPr fontId="14" type="noConversion"/>
  <pageMargins left="0.75" right="0.75" top="1" bottom="1" header="0.5" footer="0.5"/>
  <pageSetup orientation="landscape" r:id="rId1"/>
  <headerFooter alignWithMargins="0"/>
  <ignoredErrors>
    <ignoredError sqref="D12:E12" formulaRange="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R9"/>
  <sheetViews>
    <sheetView showGridLines="0" workbookViewId="0">
      <selection sqref="A1:C1"/>
    </sheetView>
  </sheetViews>
  <sheetFormatPr defaultColWidth="9.81640625" defaultRowHeight="15"/>
  <cols>
    <col min="1" max="3" width="14.6328125" customWidth="1"/>
    <col min="4" max="4" width="7.81640625" customWidth="1"/>
    <col min="5" max="5" width="10.81640625" customWidth="1"/>
    <col min="6" max="6" width="1.81640625" customWidth="1"/>
    <col min="7" max="7" width="7.81640625" customWidth="1"/>
    <col min="8" max="8" width="10.81640625" customWidth="1"/>
    <col min="9" max="9" width="1.81640625" customWidth="1"/>
    <col min="10" max="10" width="7.81640625" customWidth="1"/>
    <col min="11" max="11" width="10.81640625" customWidth="1"/>
  </cols>
  <sheetData>
    <row r="1" spans="1:18" s="719" customFormat="1" ht="15" customHeight="1">
      <c r="A1" s="1217" t="s">
        <v>587</v>
      </c>
      <c r="B1" s="1217"/>
      <c r="C1" s="1217"/>
      <c r="D1" s="758"/>
      <c r="E1" s="758"/>
      <c r="F1" s="758"/>
      <c r="G1" s="758"/>
      <c r="H1" s="758"/>
      <c r="I1" s="758"/>
      <c r="J1" s="758"/>
      <c r="K1" s="758"/>
    </row>
    <row r="2" spans="1:18" ht="15.6">
      <c r="A2" s="142"/>
      <c r="B2" s="117" t="s">
        <v>0</v>
      </c>
      <c r="C2" s="143" t="s">
        <v>358</v>
      </c>
    </row>
    <row r="3" spans="1:18" ht="15.6">
      <c r="A3" s="110" t="s">
        <v>18</v>
      </c>
      <c r="B3" s="135" t="s">
        <v>359</v>
      </c>
      <c r="C3" s="111" t="s">
        <v>362</v>
      </c>
      <c r="J3" s="23"/>
      <c r="K3" s="23"/>
      <c r="L3" s="23"/>
      <c r="M3" s="23"/>
      <c r="N3" s="23"/>
      <c r="O3" s="23"/>
      <c r="P3" s="23"/>
      <c r="Q3" s="23"/>
      <c r="R3" s="23"/>
    </row>
    <row r="4" spans="1:18" ht="15.6">
      <c r="A4" s="881">
        <v>2008</v>
      </c>
      <c r="B4" s="843">
        <v>285</v>
      </c>
      <c r="C4" s="882">
        <v>47693569</v>
      </c>
      <c r="J4" s="23"/>
      <c r="K4" s="23"/>
      <c r="L4" s="23"/>
      <c r="M4" s="23"/>
      <c r="N4" s="23"/>
      <c r="O4" s="23"/>
      <c r="P4" s="23"/>
      <c r="Q4" s="23"/>
      <c r="R4" s="23"/>
    </row>
    <row r="5" spans="1:18" ht="16.2" thickBot="1">
      <c r="A5" s="148">
        <v>2009</v>
      </c>
      <c r="B5" s="138">
        <v>287</v>
      </c>
      <c r="C5" s="423">
        <v>49570779</v>
      </c>
      <c r="J5" s="23"/>
      <c r="K5" s="420"/>
      <c r="L5" s="420"/>
      <c r="M5" s="420"/>
      <c r="N5" s="420"/>
      <c r="O5" s="420"/>
      <c r="P5" s="23"/>
      <c r="Q5" s="23"/>
      <c r="R5" s="23"/>
    </row>
    <row r="9" spans="1:18">
      <c r="C9" s="10"/>
      <c r="E9" s="10"/>
      <c r="F9" s="10"/>
    </row>
  </sheetData>
  <mergeCells count="1">
    <mergeCell ref="A1:C1"/>
  </mergeCells>
  <phoneticPr fontId="14" type="noConversion"/>
  <pageMargins left="0.75" right="0.75" top="1" bottom="1" header="0.5" footer="0.5"/>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9"/>
  <sheetViews>
    <sheetView showGridLines="0" workbookViewId="0"/>
  </sheetViews>
  <sheetFormatPr defaultRowHeight="15"/>
  <cols>
    <col min="1" max="1" width="6.08984375" customWidth="1"/>
    <col min="2" max="2" width="12.54296875" customWidth="1"/>
    <col min="3" max="4" width="7.90625" customWidth="1"/>
    <col min="5" max="5" width="2.36328125" customWidth="1"/>
    <col min="6" max="7" width="7.90625" customWidth="1"/>
    <col min="8" max="8" width="2.36328125" customWidth="1"/>
    <col min="9" max="10" width="7.90625" customWidth="1"/>
    <col min="11" max="11" width="2.36328125" customWidth="1"/>
    <col min="12" max="13" width="7.90625" customWidth="1"/>
  </cols>
  <sheetData>
    <row r="1" spans="1:13" s="719" customFormat="1" ht="15" customHeight="1">
      <c r="A1" s="1144" t="s">
        <v>588</v>
      </c>
      <c r="B1" s="759"/>
      <c r="C1" s="759"/>
      <c r="D1" s="759"/>
      <c r="E1" s="759"/>
      <c r="F1" s="759"/>
      <c r="G1" s="752"/>
      <c r="H1" s="752"/>
      <c r="I1" s="759"/>
      <c r="J1" s="752"/>
      <c r="K1" s="752"/>
      <c r="L1" s="759"/>
      <c r="M1" s="752"/>
    </row>
    <row r="2" spans="1:13" ht="15.6">
      <c r="A2" s="431"/>
      <c r="B2" s="154"/>
      <c r="C2" s="1218" t="s">
        <v>357</v>
      </c>
      <c r="D2" s="1218"/>
      <c r="E2" s="612"/>
      <c r="F2" s="1218" t="s">
        <v>347</v>
      </c>
      <c r="G2" s="1218"/>
      <c r="H2" s="405"/>
      <c r="I2" s="1218" t="s">
        <v>348</v>
      </c>
      <c r="J2" s="1218"/>
      <c r="K2" s="405"/>
      <c r="L2" s="1218" t="s">
        <v>12</v>
      </c>
      <c r="M2" s="1218"/>
    </row>
    <row r="3" spans="1:13" ht="15.6">
      <c r="A3" s="432"/>
      <c r="B3" s="159"/>
      <c r="C3" s="192" t="s">
        <v>0</v>
      </c>
      <c r="D3" s="613" t="s">
        <v>472</v>
      </c>
      <c r="E3" s="612"/>
      <c r="F3" s="192" t="s">
        <v>0</v>
      </c>
      <c r="G3" s="613" t="s">
        <v>472</v>
      </c>
      <c r="H3" s="613"/>
      <c r="I3" s="192" t="s">
        <v>0</v>
      </c>
      <c r="J3" s="613" t="s">
        <v>472</v>
      </c>
      <c r="K3" s="613"/>
      <c r="L3" s="192" t="s">
        <v>0</v>
      </c>
      <c r="M3" s="613" t="s">
        <v>472</v>
      </c>
    </row>
    <row r="4" spans="1:13" ht="15.6">
      <c r="A4" s="108" t="s">
        <v>18</v>
      </c>
      <c r="B4" s="108" t="s">
        <v>291</v>
      </c>
      <c r="C4" s="135" t="s">
        <v>359</v>
      </c>
      <c r="D4" s="111" t="s">
        <v>471</v>
      </c>
      <c r="E4" s="614"/>
      <c r="F4" s="135" t="s">
        <v>359</v>
      </c>
      <c r="G4" s="111" t="s">
        <v>471</v>
      </c>
      <c r="H4" s="111"/>
      <c r="I4" s="135" t="s">
        <v>359</v>
      </c>
      <c r="J4" s="111" t="s">
        <v>471</v>
      </c>
      <c r="K4" s="111"/>
      <c r="L4" s="135" t="s">
        <v>359</v>
      </c>
      <c r="M4" s="111" t="s">
        <v>471</v>
      </c>
    </row>
    <row r="5" spans="1:13" ht="15.6">
      <c r="A5" s="144">
        <v>2008</v>
      </c>
      <c r="B5" s="119" t="s">
        <v>360</v>
      </c>
      <c r="C5" s="119">
        <v>24</v>
      </c>
      <c r="D5" s="182">
        <v>33062136</v>
      </c>
      <c r="E5" s="116"/>
      <c r="F5" s="145">
        <v>43</v>
      </c>
      <c r="G5" s="631">
        <v>17226879</v>
      </c>
      <c r="H5" s="631"/>
      <c r="I5" s="424">
        <v>7</v>
      </c>
      <c r="J5" s="631">
        <v>5875395</v>
      </c>
      <c r="K5" s="189"/>
      <c r="L5" s="145">
        <v>74</v>
      </c>
      <c r="M5" s="189">
        <v>56164410</v>
      </c>
    </row>
    <row r="6" spans="1:13" ht="15.6">
      <c r="A6" s="144"/>
      <c r="B6" s="119" t="s">
        <v>361</v>
      </c>
      <c r="C6" s="843">
        <v>33</v>
      </c>
      <c r="D6" s="890">
        <v>21792027</v>
      </c>
      <c r="E6" s="897"/>
      <c r="F6" s="891">
        <v>40</v>
      </c>
      <c r="G6" s="892">
        <v>11102603</v>
      </c>
      <c r="H6" s="892"/>
      <c r="I6" s="893">
        <v>9</v>
      </c>
      <c r="J6" s="892">
        <v>3495843</v>
      </c>
      <c r="K6" s="898"/>
      <c r="L6" s="891">
        <v>82</v>
      </c>
      <c r="M6" s="898">
        <v>36390473</v>
      </c>
    </row>
    <row r="7" spans="1:13" ht="15.6">
      <c r="A7" s="146"/>
      <c r="B7" s="119"/>
      <c r="C7" s="357"/>
      <c r="D7" s="894"/>
      <c r="E7" s="895"/>
      <c r="F7" s="788"/>
      <c r="G7" s="785"/>
      <c r="H7" s="785"/>
      <c r="I7" s="786"/>
      <c r="J7" s="785"/>
      <c r="K7" s="896"/>
      <c r="L7" s="788"/>
      <c r="M7" s="896"/>
    </row>
    <row r="8" spans="1:13" ht="15.6">
      <c r="A8" s="147">
        <v>2009</v>
      </c>
      <c r="B8" s="119" t="s">
        <v>360</v>
      </c>
      <c r="C8" s="883">
        <v>23</v>
      </c>
      <c r="D8" s="884">
        <v>10262901</v>
      </c>
      <c r="E8" s="885"/>
      <c r="F8" s="886">
        <v>39</v>
      </c>
      <c r="G8" s="887">
        <v>15859708</v>
      </c>
      <c r="H8" s="887"/>
      <c r="I8" s="888">
        <v>10</v>
      </c>
      <c r="J8" s="887">
        <v>5742105</v>
      </c>
      <c r="K8" s="889"/>
      <c r="L8" s="888">
        <v>72</v>
      </c>
      <c r="M8" s="888">
        <v>31864714</v>
      </c>
    </row>
    <row r="9" spans="1:13" ht="16.2" thickBot="1">
      <c r="A9" s="148"/>
      <c r="B9" s="132" t="s">
        <v>361</v>
      </c>
      <c r="C9" s="138">
        <v>33</v>
      </c>
      <c r="D9" s="181">
        <v>19283861</v>
      </c>
      <c r="E9" s="115"/>
      <c r="F9" s="149">
        <v>35</v>
      </c>
      <c r="G9" s="632">
        <v>10909393</v>
      </c>
      <c r="H9" s="632"/>
      <c r="I9" s="633">
        <v>10</v>
      </c>
      <c r="J9" s="632">
        <v>3521642</v>
      </c>
      <c r="K9" s="190"/>
      <c r="L9" s="633">
        <v>78</v>
      </c>
      <c r="M9" s="633">
        <v>33714896</v>
      </c>
    </row>
    <row r="10" spans="1:13" ht="12.75" customHeight="1">
      <c r="F10" s="16"/>
    </row>
    <row r="11" spans="1:13">
      <c r="B11" s="279"/>
      <c r="C11" s="279"/>
      <c r="D11" s="279"/>
      <c r="E11" s="279"/>
    </row>
    <row r="12" spans="1:13">
      <c r="B12" s="48"/>
      <c r="C12" s="48"/>
      <c r="D12" s="48"/>
      <c r="E12" s="48"/>
    </row>
    <row r="17" spans="2:5">
      <c r="B17" s="10"/>
      <c r="C17" s="10"/>
      <c r="D17" s="10"/>
      <c r="E17" s="10"/>
    </row>
    <row r="19" spans="2:5">
      <c r="B19" s="48"/>
      <c r="C19" s="48"/>
      <c r="D19" s="48"/>
      <c r="E19" s="48"/>
    </row>
  </sheetData>
  <mergeCells count="4">
    <mergeCell ref="C2:D2"/>
    <mergeCell ref="F2:G2"/>
    <mergeCell ref="I2:J2"/>
    <mergeCell ref="L2:M2"/>
  </mergeCells>
  <phoneticPr fontId="14" type="noConversion"/>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election sqref="A1:C1"/>
    </sheetView>
  </sheetViews>
  <sheetFormatPr defaultRowHeight="15"/>
  <cols>
    <col min="1" max="3" width="14.54296875" customWidth="1"/>
  </cols>
  <sheetData>
    <row r="1" spans="1:3" s="719" customFormat="1" ht="15" customHeight="1">
      <c r="A1" s="1217" t="s">
        <v>589</v>
      </c>
      <c r="B1" s="1219"/>
      <c r="C1" s="1219"/>
    </row>
    <row r="2" spans="1:3" ht="15.6">
      <c r="A2" s="142"/>
      <c r="B2" s="613" t="s">
        <v>0</v>
      </c>
      <c r="C2" s="613" t="s">
        <v>358</v>
      </c>
    </row>
    <row r="3" spans="1:3" ht="15.6">
      <c r="A3" s="110" t="s">
        <v>18</v>
      </c>
      <c r="B3" s="111" t="s">
        <v>359</v>
      </c>
      <c r="C3" s="111" t="s">
        <v>362</v>
      </c>
    </row>
    <row r="4" spans="1:3" ht="15.6">
      <c r="A4" s="881">
        <v>2008</v>
      </c>
      <c r="B4" s="843">
        <v>4</v>
      </c>
      <c r="C4" s="882">
        <v>16027035</v>
      </c>
    </row>
    <row r="5" spans="1:3" ht="16.2" thickBot="1">
      <c r="A5" s="148">
        <v>2009</v>
      </c>
      <c r="B5" s="138">
        <v>5</v>
      </c>
      <c r="C5" s="423">
        <v>10096268</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6"/>
  <sheetViews>
    <sheetView workbookViewId="0"/>
  </sheetViews>
  <sheetFormatPr defaultRowHeight="15"/>
  <cols>
    <col min="1" max="3" width="20" customWidth="1"/>
    <col min="4" max="5" width="8.6328125" customWidth="1"/>
    <col min="6" max="9" width="9.81640625" customWidth="1"/>
  </cols>
  <sheetData>
    <row r="1" spans="1:4" ht="15.6">
      <c r="A1" s="280" t="s">
        <v>524</v>
      </c>
    </row>
    <row r="2" spans="1:4" s="910" customFormat="1">
      <c r="A2" s="946" t="s">
        <v>468</v>
      </c>
      <c r="B2" s="869">
        <v>2008</v>
      </c>
      <c r="C2" s="869">
        <v>2009</v>
      </c>
    </row>
    <row r="3" spans="1:4" s="910" customFormat="1">
      <c r="A3" s="943">
        <v>25</v>
      </c>
      <c r="B3" s="233">
        <v>82946</v>
      </c>
      <c r="C3" s="233">
        <v>90256</v>
      </c>
      <c r="D3" s="913"/>
    </row>
    <row r="4" spans="1:4" s="910" customFormat="1">
      <c r="A4" s="944">
        <v>75</v>
      </c>
      <c r="B4" s="233">
        <v>21616</v>
      </c>
      <c r="C4" s="233">
        <v>21958</v>
      </c>
      <c r="D4" s="913"/>
    </row>
    <row r="5" spans="1:4" s="910" customFormat="1">
      <c r="A5" s="944">
        <v>175</v>
      </c>
      <c r="B5" s="233">
        <v>15251</v>
      </c>
      <c r="C5" s="233">
        <v>15346</v>
      </c>
      <c r="D5" s="913"/>
    </row>
    <row r="6" spans="1:4" s="910" customFormat="1">
      <c r="A6" s="944" t="s">
        <v>459</v>
      </c>
      <c r="B6" s="233">
        <v>9127</v>
      </c>
      <c r="C6" s="233">
        <v>9666</v>
      </c>
      <c r="D6" s="913"/>
    </row>
    <row r="7" spans="1:4" s="910" customFormat="1">
      <c r="A7" s="944">
        <v>500</v>
      </c>
      <c r="B7" s="233">
        <v>14109</v>
      </c>
      <c r="C7" s="233">
        <v>14027</v>
      </c>
      <c r="D7" s="913"/>
    </row>
    <row r="8" spans="1:4" s="910" customFormat="1">
      <c r="A8" s="944">
        <v>1500</v>
      </c>
      <c r="B8" s="233">
        <v>17557</v>
      </c>
      <c r="C8" s="233">
        <v>16682</v>
      </c>
      <c r="D8" s="913"/>
    </row>
    <row r="9" spans="1:4" s="910" customFormat="1">
      <c r="A9" s="944">
        <v>3500</v>
      </c>
      <c r="B9" s="233">
        <v>4117</v>
      </c>
      <c r="C9" s="233">
        <v>3839</v>
      </c>
      <c r="D9" s="913"/>
    </row>
    <row r="10" spans="1:4" s="910" customFormat="1">
      <c r="A10" s="944">
        <v>5000</v>
      </c>
      <c r="B10" s="233">
        <v>801</v>
      </c>
      <c r="C10" s="233">
        <v>772</v>
      </c>
    </row>
    <row r="11" spans="1:4" s="910" customFormat="1" ht="15.6" thickBot="1">
      <c r="A11" s="945" t="s">
        <v>12</v>
      </c>
      <c r="B11" s="565">
        <f>SUM(B3:B10)</f>
        <v>165524</v>
      </c>
      <c r="C11" s="565">
        <f>SUM(C3:C10)</f>
        <v>172546</v>
      </c>
    </row>
    <row r="12" spans="1:4" s="910" customFormat="1">
      <c r="A12" s="43" t="s">
        <v>537</v>
      </c>
      <c r="B12" s="43"/>
      <c r="C12" s="236"/>
      <c r="D12" s="913"/>
    </row>
    <row r="13" spans="1:4" s="910" customFormat="1">
      <c r="A13" s="43" t="s">
        <v>523</v>
      </c>
      <c r="B13" s="917"/>
      <c r="C13" s="917"/>
    </row>
    <row r="14" spans="1:4" s="910" customFormat="1" ht="15.6">
      <c r="A14" s="912"/>
    </row>
    <row r="15" spans="1:4" s="910" customFormat="1" ht="15.6">
      <c r="A15" s="918"/>
    </row>
    <row r="16" spans="1:4" s="910" customFormat="1" ht="15.6">
      <c r="A16" s="918"/>
    </row>
    <row r="17" spans="1:1" s="910" customFormat="1" ht="15.6">
      <c r="A17" s="918" t="s">
        <v>525</v>
      </c>
    </row>
    <row r="34" spans="1:9">
      <c r="A34" s="916" t="s">
        <v>537</v>
      </c>
    </row>
    <row r="35" spans="1:9" ht="15.6">
      <c r="A35" s="916" t="s">
        <v>523</v>
      </c>
      <c r="B35" s="130"/>
      <c r="C35" s="130"/>
      <c r="E35" s="439"/>
      <c r="F35" s="439"/>
      <c r="G35" s="439"/>
      <c r="I35" s="23"/>
    </row>
    <row r="36" spans="1:9">
      <c r="D36" s="802"/>
      <c r="E36" s="802"/>
      <c r="F36" s="802"/>
      <c r="G36" s="802"/>
      <c r="H36" s="33"/>
    </row>
    <row r="37" spans="1:9" ht="42.75" customHeight="1">
      <c r="D37" s="33"/>
      <c r="E37" s="33"/>
      <c r="F37" s="33"/>
    </row>
    <row r="38" spans="1:9">
      <c r="D38" s="438"/>
      <c r="E38" s="438"/>
      <c r="F38" s="438"/>
    </row>
    <row r="39" spans="1:9">
      <c r="D39" s="439"/>
      <c r="E39" s="439"/>
      <c r="F39" s="439"/>
    </row>
    <row r="40" spans="1:9">
      <c r="D40" s="439"/>
      <c r="E40" s="439"/>
      <c r="F40" s="439"/>
    </row>
    <row r="41" spans="1:9">
      <c r="D41" s="439"/>
      <c r="E41" s="439"/>
      <c r="F41" s="439"/>
    </row>
    <row r="42" spans="1:9">
      <c r="D42" s="439"/>
      <c r="E42" s="440"/>
      <c r="F42" s="440"/>
    </row>
    <row r="43" spans="1:9">
      <c r="D43" s="439"/>
      <c r="E43" s="439"/>
      <c r="F43" s="439"/>
    </row>
    <row r="44" spans="1:9">
      <c r="D44" s="439"/>
      <c r="E44" s="439"/>
      <c r="F44" s="439"/>
    </row>
    <row r="45" spans="1:9">
      <c r="D45" s="439"/>
      <c r="E45" s="439"/>
      <c r="F45" s="439"/>
    </row>
    <row r="47" spans="1:9">
      <c r="D47" s="43"/>
    </row>
    <row r="48" spans="1:9">
      <c r="D48" s="10"/>
      <c r="E48" s="10"/>
    </row>
    <row r="49" spans="1:5" ht="15.6">
      <c r="A49" s="9"/>
      <c r="B49" s="113"/>
      <c r="C49" s="113"/>
      <c r="D49" s="9"/>
    </row>
    <row r="50" spans="1:5">
      <c r="D50" s="10"/>
      <c r="E50" s="48"/>
    </row>
    <row r="53" spans="1:5">
      <c r="A53" s="23"/>
      <c r="B53" s="26"/>
      <c r="C53" s="23"/>
    </row>
    <row r="54" spans="1:5">
      <c r="A54" s="23"/>
      <c r="B54" s="26"/>
      <c r="C54" s="26"/>
    </row>
    <row r="55" spans="1:5">
      <c r="A55" s="23"/>
      <c r="B55" s="26"/>
      <c r="C55" s="26"/>
    </row>
    <row r="56" spans="1:5">
      <c r="A56" s="23"/>
      <c r="B56" s="26"/>
      <c r="C56" s="23"/>
    </row>
    <row r="57" spans="1:5">
      <c r="A57" s="23"/>
      <c r="B57" s="26"/>
      <c r="C57" s="26"/>
    </row>
    <row r="58" spans="1:5">
      <c r="A58" s="23"/>
      <c r="B58" s="26"/>
      <c r="C58" s="26"/>
    </row>
    <row r="59" spans="1:5">
      <c r="A59" s="23"/>
      <c r="B59" s="26"/>
      <c r="C59" s="26"/>
    </row>
    <row r="60" spans="1:5">
      <c r="A60" s="23"/>
      <c r="B60" s="26"/>
      <c r="C60" s="26"/>
    </row>
    <row r="61" spans="1:5">
      <c r="A61" s="23"/>
      <c r="B61" s="26"/>
      <c r="C61" s="23"/>
    </row>
    <row r="62" spans="1:5">
      <c r="A62" s="23"/>
      <c r="B62" s="26"/>
      <c r="C62" s="23"/>
    </row>
    <row r="63" spans="1:5">
      <c r="A63" s="23"/>
      <c r="B63" s="26"/>
      <c r="C63" s="26"/>
    </row>
    <row r="64" spans="1:5">
      <c r="A64" s="23"/>
      <c r="B64" s="26"/>
      <c r="C64" s="23"/>
    </row>
    <row r="65" spans="1:3">
      <c r="A65" s="23"/>
      <c r="B65" s="23"/>
      <c r="C65" s="23"/>
    </row>
    <row r="66" spans="1:3">
      <c r="A66" s="23"/>
      <c r="B66" s="26"/>
      <c r="C66" s="26"/>
    </row>
  </sheetData>
  <phoneticPr fontId="14" type="noConversion"/>
  <pageMargins left="0.75" right="0.75" top="1" bottom="1" header="0.5" footer="0.5"/>
  <pageSetup orientation="portrait" r:id="rId1"/>
  <headerFooter alignWithMargins="0"/>
  <ignoredErrors>
    <ignoredError sqref="B11:C11"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E118"/>
  <sheetViews>
    <sheetView showGridLines="0" workbookViewId="0"/>
  </sheetViews>
  <sheetFormatPr defaultColWidth="9.81640625" defaultRowHeight="15"/>
  <cols>
    <col min="1" max="1" width="27.6328125" customWidth="1"/>
    <col min="2" max="2" width="12.81640625" customWidth="1"/>
    <col min="3" max="3" width="11" customWidth="1"/>
    <col min="4" max="4" width="5.1796875" style="259" customWidth="1"/>
    <col min="5" max="5" width="10.1796875" customWidth="1"/>
  </cols>
  <sheetData>
    <row r="1" spans="1:5" s="738" customFormat="1" ht="15" customHeight="1">
      <c r="A1" s="1145" t="s">
        <v>593</v>
      </c>
      <c r="B1" s="761"/>
      <c r="C1" s="761"/>
      <c r="D1" s="767"/>
      <c r="E1" s="761"/>
    </row>
    <row r="2" spans="1:5" ht="12.75" customHeight="1">
      <c r="A2" s="241"/>
      <c r="B2" s="241"/>
      <c r="C2" s="241"/>
      <c r="D2" s="1193" t="s">
        <v>12</v>
      </c>
      <c r="E2" s="1193"/>
    </row>
    <row r="3" spans="1:5" ht="12.75" customHeight="1">
      <c r="A3" s="83" t="s">
        <v>213</v>
      </c>
      <c r="B3" s="83"/>
      <c r="C3" s="83"/>
      <c r="D3" s="433" t="s">
        <v>75</v>
      </c>
      <c r="E3" s="253" t="s">
        <v>76</v>
      </c>
    </row>
    <row r="4" spans="1:5" ht="12.75" customHeight="1">
      <c r="A4" s="63" t="s">
        <v>214</v>
      </c>
      <c r="B4" s="63"/>
      <c r="C4" s="63"/>
      <c r="D4" s="260">
        <v>159</v>
      </c>
      <c r="E4" s="100">
        <v>6633226002</v>
      </c>
    </row>
    <row r="5" spans="1:5" ht="12.75" customHeight="1">
      <c r="A5" s="64" t="s">
        <v>363</v>
      </c>
      <c r="B5" s="64"/>
      <c r="C5" s="64"/>
      <c r="D5" s="260">
        <v>91</v>
      </c>
      <c r="E5" s="95">
        <v>3257212177</v>
      </c>
    </row>
    <row r="6" spans="1:5" ht="12.75" customHeight="1">
      <c r="A6" s="64" t="s">
        <v>364</v>
      </c>
      <c r="B6" s="64"/>
      <c r="C6" s="64"/>
      <c r="D6" s="260">
        <v>43</v>
      </c>
      <c r="E6" s="95">
        <v>169945120</v>
      </c>
    </row>
    <row r="7" spans="1:5" ht="12.75" customHeight="1">
      <c r="A7" s="64" t="s">
        <v>365</v>
      </c>
      <c r="B7" s="64"/>
      <c r="C7" s="64"/>
      <c r="D7" s="260">
        <v>4</v>
      </c>
      <c r="E7" s="95">
        <v>135025903</v>
      </c>
    </row>
    <row r="8" spans="1:5" ht="12.75" customHeight="1">
      <c r="A8" s="64" t="s">
        <v>366</v>
      </c>
      <c r="B8" s="64"/>
      <c r="C8" s="64"/>
      <c r="D8" s="260">
        <v>0</v>
      </c>
      <c r="E8" s="95">
        <v>0</v>
      </c>
    </row>
    <row r="9" spans="1:5" s="932" customFormat="1" ht="12.75" customHeight="1">
      <c r="A9" s="1146" t="s">
        <v>367</v>
      </c>
      <c r="B9" s="1146"/>
      <c r="C9" s="1146"/>
      <c r="D9" s="1147" t="s">
        <v>456</v>
      </c>
      <c r="E9" s="1148" t="s">
        <v>456</v>
      </c>
    </row>
    <row r="10" spans="1:5" ht="12.75" customHeight="1">
      <c r="A10" s="64" t="s">
        <v>368</v>
      </c>
      <c r="B10" s="64"/>
      <c r="C10" s="64"/>
      <c r="D10" s="260">
        <v>89</v>
      </c>
      <c r="E10" s="95">
        <v>202009923</v>
      </c>
    </row>
    <row r="11" spans="1:5" ht="12.75" customHeight="1">
      <c r="A11" s="64" t="s">
        <v>369</v>
      </c>
      <c r="B11" s="64"/>
      <c r="C11" s="64"/>
      <c r="D11" s="260">
        <v>0</v>
      </c>
      <c r="E11" s="95">
        <v>0</v>
      </c>
    </row>
    <row r="12" spans="1:5" ht="12.75" customHeight="1">
      <c r="A12" s="64" t="s">
        <v>370</v>
      </c>
      <c r="B12" s="64"/>
      <c r="C12" s="64"/>
      <c r="D12" s="260">
        <v>0</v>
      </c>
      <c r="E12" s="95">
        <v>0</v>
      </c>
    </row>
    <row r="13" spans="1:5" ht="12.75" customHeight="1">
      <c r="A13" s="64" t="s">
        <v>222</v>
      </c>
      <c r="B13" s="64"/>
      <c r="C13" s="64"/>
      <c r="D13" s="260">
        <v>26</v>
      </c>
      <c r="E13" s="95">
        <v>613002431</v>
      </c>
    </row>
    <row r="14" spans="1:5" ht="12.75" customHeight="1">
      <c r="A14" s="64" t="s">
        <v>223</v>
      </c>
      <c r="B14" s="64"/>
      <c r="C14" s="64"/>
      <c r="D14" s="260">
        <v>26</v>
      </c>
      <c r="E14" s="95">
        <v>3932501285</v>
      </c>
    </row>
    <row r="15" spans="1:5" ht="12.75" customHeight="1">
      <c r="A15" s="64" t="s">
        <v>371</v>
      </c>
      <c r="B15" s="64"/>
      <c r="C15" s="64"/>
      <c r="D15" s="260">
        <v>160</v>
      </c>
      <c r="E15" s="95">
        <v>14964472080</v>
      </c>
    </row>
    <row r="16" spans="1:5" ht="12.75" customHeight="1">
      <c r="A16" s="64" t="s">
        <v>224</v>
      </c>
      <c r="B16" s="64"/>
      <c r="C16" s="64"/>
      <c r="D16" s="260">
        <v>16</v>
      </c>
      <c r="E16" s="95">
        <v>1421718863</v>
      </c>
    </row>
    <row r="17" spans="1:5" ht="12.75" customHeight="1">
      <c r="A17" s="64" t="s">
        <v>225</v>
      </c>
      <c r="B17" s="64"/>
      <c r="C17" s="64"/>
      <c r="D17" s="260">
        <v>63</v>
      </c>
      <c r="E17" s="95">
        <v>2672008370</v>
      </c>
    </row>
    <row r="18" spans="1:5" ht="12.75" customHeight="1">
      <c r="A18" s="64" t="s">
        <v>372</v>
      </c>
      <c r="B18" s="64"/>
      <c r="C18" s="64"/>
      <c r="D18" s="260">
        <v>0</v>
      </c>
      <c r="E18" s="95">
        <v>0</v>
      </c>
    </row>
    <row r="19" spans="1:5" ht="12.75" customHeight="1">
      <c r="A19" s="64" t="s">
        <v>373</v>
      </c>
      <c r="B19" s="64"/>
      <c r="C19" s="64"/>
      <c r="D19" s="260">
        <v>16</v>
      </c>
      <c r="E19" s="95">
        <v>2126209026</v>
      </c>
    </row>
    <row r="20" spans="1:5" ht="12.75" customHeight="1">
      <c r="A20" s="64" t="s">
        <v>374</v>
      </c>
      <c r="B20" s="64"/>
      <c r="C20" s="64"/>
      <c r="D20" s="260">
        <v>0</v>
      </c>
      <c r="E20" s="95">
        <v>0</v>
      </c>
    </row>
    <row r="21" spans="1:5" ht="12.75" customHeight="1">
      <c r="A21" s="64" t="s">
        <v>335</v>
      </c>
      <c r="B21" s="64"/>
      <c r="C21" s="64"/>
      <c r="D21" s="260">
        <v>0</v>
      </c>
      <c r="E21" s="95">
        <v>0</v>
      </c>
    </row>
    <row r="22" spans="1:5" ht="12.75" customHeight="1">
      <c r="A22" s="64" t="s">
        <v>375</v>
      </c>
      <c r="B22" s="64"/>
      <c r="C22" s="64"/>
      <c r="D22" s="260">
        <v>27</v>
      </c>
      <c r="E22" s="95">
        <v>573502791</v>
      </c>
    </row>
    <row r="23" spans="1:5" ht="12.75" customHeight="1">
      <c r="A23" s="64" t="s">
        <v>229</v>
      </c>
      <c r="B23" s="64"/>
      <c r="C23" s="64"/>
      <c r="D23" s="260">
        <v>22</v>
      </c>
      <c r="E23" s="95">
        <v>2358317554</v>
      </c>
    </row>
    <row r="24" spans="1:5" ht="12.75" customHeight="1">
      <c r="A24" s="64" t="s">
        <v>376</v>
      </c>
      <c r="B24" s="64"/>
      <c r="C24" s="64"/>
      <c r="D24" s="260">
        <v>94</v>
      </c>
      <c r="E24" s="95">
        <v>9151756604</v>
      </c>
    </row>
    <row r="25" spans="1:5" ht="12.75" customHeight="1">
      <c r="A25" s="64" t="s">
        <v>27</v>
      </c>
      <c r="B25" s="64"/>
      <c r="C25" s="64"/>
      <c r="D25" s="260">
        <v>155</v>
      </c>
      <c r="E25" s="95">
        <v>5812715476</v>
      </c>
    </row>
    <row r="26" spans="1:5" ht="12.75" customHeight="1">
      <c r="A26" s="64" t="s">
        <v>377</v>
      </c>
      <c r="B26" s="64"/>
      <c r="C26" s="64"/>
      <c r="D26" s="260">
        <v>129</v>
      </c>
      <c r="E26" s="95">
        <v>260298549</v>
      </c>
    </row>
    <row r="27" spans="1:5" ht="12.75" customHeight="1">
      <c r="A27" s="64" t="s">
        <v>378</v>
      </c>
      <c r="B27" s="64"/>
      <c r="C27" s="64"/>
      <c r="D27" s="260">
        <v>98</v>
      </c>
      <c r="E27" s="95">
        <v>130546464</v>
      </c>
    </row>
    <row r="28" spans="1:5" s="932" customFormat="1" ht="12.75" customHeight="1">
      <c r="A28" s="1146" t="s">
        <v>379</v>
      </c>
      <c r="B28" s="1146"/>
      <c r="C28" s="1146"/>
      <c r="D28" s="1147">
        <v>17</v>
      </c>
      <c r="E28" s="1148">
        <v>1366938779</v>
      </c>
    </row>
    <row r="29" spans="1:5" s="932" customFormat="1" ht="12.75" customHeight="1">
      <c r="A29" s="1146" t="s">
        <v>380</v>
      </c>
      <c r="B29" s="1146"/>
      <c r="C29" s="1146"/>
      <c r="D29" s="1147">
        <v>16</v>
      </c>
      <c r="E29" s="1148">
        <v>1093549</v>
      </c>
    </row>
    <row r="30" spans="1:5" s="932" customFormat="1" ht="12.75" customHeight="1">
      <c r="A30" s="1146" t="s">
        <v>422</v>
      </c>
      <c r="B30" s="1146"/>
      <c r="C30" s="1146"/>
      <c r="D30" s="1147">
        <v>121</v>
      </c>
      <c r="E30" s="1148">
        <v>8659431315</v>
      </c>
    </row>
    <row r="31" spans="1:5" s="932" customFormat="1" ht="12.75" customHeight="1">
      <c r="A31" s="1146" t="s">
        <v>396</v>
      </c>
      <c r="B31" s="1146"/>
      <c r="C31" s="1146"/>
      <c r="D31" s="1147">
        <v>105</v>
      </c>
      <c r="E31" s="1148">
        <v>6120176791</v>
      </c>
    </row>
    <row r="32" spans="1:5" s="932" customFormat="1" ht="12.75" customHeight="1">
      <c r="A32" s="1146" t="s">
        <v>397</v>
      </c>
      <c r="B32" s="1146"/>
      <c r="C32" s="1146"/>
      <c r="D32" s="1147">
        <v>11</v>
      </c>
      <c r="E32" s="1148">
        <v>-473861455</v>
      </c>
    </row>
    <row r="33" spans="1:5" s="932" customFormat="1" ht="12.75" customHeight="1">
      <c r="A33" s="249" t="s">
        <v>423</v>
      </c>
      <c r="B33" s="249"/>
      <c r="C33" s="249"/>
      <c r="D33" s="1147">
        <v>126</v>
      </c>
      <c r="E33" s="1148">
        <v>14305746651</v>
      </c>
    </row>
    <row r="34" spans="1:5" s="932" customFormat="1" ht="12.75" customHeight="1">
      <c r="A34" s="249" t="s">
        <v>398</v>
      </c>
      <c r="B34" s="249"/>
      <c r="C34" s="249"/>
      <c r="D34" s="1147">
        <v>126</v>
      </c>
      <c r="E34" s="1148">
        <v>100140228</v>
      </c>
    </row>
    <row r="35" spans="1:5" s="932" customFormat="1" ht="12.75" customHeight="1">
      <c r="A35" s="249" t="s">
        <v>424</v>
      </c>
      <c r="B35" s="249"/>
      <c r="C35" s="249"/>
      <c r="D35" s="1147">
        <v>188</v>
      </c>
      <c r="E35" s="1148">
        <v>273033727</v>
      </c>
    </row>
    <row r="36" spans="1:5" s="932" customFormat="1" ht="12.75" customHeight="1">
      <c r="A36" s="1146" t="s">
        <v>425</v>
      </c>
      <c r="B36" s="1146"/>
      <c r="C36" s="249"/>
      <c r="D36" s="1147">
        <v>122</v>
      </c>
      <c r="E36" s="1148">
        <v>214835801</v>
      </c>
    </row>
    <row r="37" spans="1:5" s="932" customFormat="1" ht="12.75" customHeight="1">
      <c r="A37" s="1146" t="s">
        <v>399</v>
      </c>
      <c r="B37" s="1146"/>
      <c r="C37" s="249"/>
      <c r="D37" s="1147">
        <v>125</v>
      </c>
      <c r="E37" s="1148">
        <v>292074647</v>
      </c>
    </row>
    <row r="38" spans="1:5" s="932" customFormat="1" ht="12.75" customHeight="1">
      <c r="A38" s="1146" t="s">
        <v>386</v>
      </c>
      <c r="B38" s="1146"/>
      <c r="C38" s="1146"/>
      <c r="D38" s="1147">
        <v>125</v>
      </c>
      <c r="E38" s="1148">
        <v>232474774</v>
      </c>
    </row>
    <row r="39" spans="1:5" s="932" customFormat="1" ht="12.75" customHeight="1">
      <c r="A39" s="1146" t="s">
        <v>356</v>
      </c>
      <c r="B39" s="1146"/>
      <c r="C39" s="1146"/>
      <c r="D39" s="1147">
        <v>45</v>
      </c>
      <c r="E39" s="1148">
        <v>30015582</v>
      </c>
    </row>
    <row r="40" spans="1:5" s="932" customFormat="1" ht="12.75" customHeight="1" thickBot="1">
      <c r="A40" s="1150" t="s">
        <v>240</v>
      </c>
      <c r="B40" s="1150"/>
      <c r="C40" s="1150"/>
      <c r="D40" s="1151">
        <v>124</v>
      </c>
      <c r="E40" s="1152">
        <v>202459194</v>
      </c>
    </row>
    <row r="41" spans="1:5" s="932" customFormat="1" ht="12.75" customHeight="1">
      <c r="A41" s="1153" t="s">
        <v>275</v>
      </c>
      <c r="B41" s="1153"/>
      <c r="C41" s="1153"/>
      <c r="D41" s="1154"/>
      <c r="E41" s="1153"/>
    </row>
    <row r="42" spans="1:5" s="932" customFormat="1" ht="12.75" customHeight="1">
      <c r="A42" s="1153" t="s">
        <v>79</v>
      </c>
      <c r="B42" s="1153"/>
      <c r="C42" s="1153"/>
      <c r="D42" s="1154"/>
      <c r="E42" s="1153"/>
    </row>
    <row r="43" spans="1:5" ht="12.75" customHeight="1">
      <c r="A43" s="20"/>
      <c r="B43" s="20"/>
      <c r="C43" s="20"/>
      <c r="D43" s="257"/>
      <c r="E43" s="20"/>
    </row>
    <row r="44" spans="1:5">
      <c r="D44" s="258"/>
    </row>
    <row r="45" spans="1:5">
      <c r="D45" s="258"/>
    </row>
    <row r="46" spans="1:5">
      <c r="D46" s="258"/>
    </row>
    <row r="47" spans="1:5">
      <c r="D47" s="258"/>
    </row>
    <row r="49" spans="4:4">
      <c r="D49" s="258"/>
    </row>
    <row r="50" spans="4:4">
      <c r="D50" s="258"/>
    </row>
    <row r="51" spans="4:4">
      <c r="D51" s="258"/>
    </row>
    <row r="52" spans="4:4">
      <c r="D52" s="258"/>
    </row>
    <row r="53" spans="4:4">
      <c r="D53" s="258"/>
    </row>
    <row r="54" spans="4:4">
      <c r="D54" s="258"/>
    </row>
    <row r="55" spans="4:4">
      <c r="D55" s="258"/>
    </row>
    <row r="56" spans="4:4">
      <c r="D56" s="258"/>
    </row>
    <row r="58" spans="4:4">
      <c r="D58" s="258"/>
    </row>
    <row r="59" spans="4:4">
      <c r="D59" s="258"/>
    </row>
    <row r="60" spans="4:4">
      <c r="D60" s="258"/>
    </row>
    <row r="61" spans="4:4">
      <c r="D61" s="258"/>
    </row>
    <row r="62" spans="4:4">
      <c r="D62" s="258"/>
    </row>
    <row r="63" spans="4:4">
      <c r="D63" s="258"/>
    </row>
    <row r="64" spans="4:4">
      <c r="D64" s="258"/>
    </row>
    <row r="65" spans="4:4">
      <c r="D65" s="258"/>
    </row>
    <row r="66" spans="4:4">
      <c r="D66" s="258"/>
    </row>
    <row r="67" spans="4:4">
      <c r="D67" s="258"/>
    </row>
    <row r="68" spans="4:4">
      <c r="D68" s="258"/>
    </row>
    <row r="69" spans="4:4">
      <c r="D69" s="258"/>
    </row>
    <row r="70" spans="4:4">
      <c r="D70" s="258"/>
    </row>
    <row r="71" spans="4:4">
      <c r="D71" s="258"/>
    </row>
    <row r="72" spans="4:4">
      <c r="D72" s="258"/>
    </row>
    <row r="73" spans="4:4">
      <c r="D73" s="258"/>
    </row>
    <row r="74" spans="4:4">
      <c r="D74" s="258"/>
    </row>
    <row r="75" spans="4:4">
      <c r="D75" s="258"/>
    </row>
    <row r="76" spans="4:4">
      <c r="D76" s="258"/>
    </row>
    <row r="77" spans="4:4">
      <c r="D77" s="258"/>
    </row>
    <row r="82" spans="2:2">
      <c r="B82" s="10"/>
    </row>
    <row r="83" spans="2:2">
      <c r="B83" s="10"/>
    </row>
    <row r="84" spans="2:2">
      <c r="B84" s="10"/>
    </row>
    <row r="85" spans="2:2">
      <c r="B85" s="10"/>
    </row>
    <row r="87" spans="2:2">
      <c r="B87" s="10"/>
    </row>
    <row r="88" spans="2:2">
      <c r="B88" s="10"/>
    </row>
    <row r="91" spans="2:2">
      <c r="B91" s="10"/>
    </row>
    <row r="92" spans="2:2">
      <c r="B92" s="10"/>
    </row>
    <row r="93" spans="2:2">
      <c r="B93" s="10"/>
    </row>
    <row r="94" spans="2:2">
      <c r="B94" s="10"/>
    </row>
    <row r="95" spans="2:2">
      <c r="B95" s="10"/>
    </row>
    <row r="97" spans="2:2">
      <c r="B97" s="10"/>
    </row>
    <row r="100" spans="2:2">
      <c r="B100"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sheetData>
  <mergeCells count="1">
    <mergeCell ref="D2:E2"/>
  </mergeCells>
  <phoneticPr fontId="14" type="noConversion"/>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77"/>
  <sheetViews>
    <sheetView showGridLines="0" workbookViewId="0"/>
  </sheetViews>
  <sheetFormatPr defaultColWidth="9.81640625" defaultRowHeight="15"/>
  <cols>
    <col min="1" max="1" width="27.6328125" customWidth="1"/>
    <col min="2" max="2" width="12.81640625" customWidth="1"/>
    <col min="4" max="4" width="5.81640625" customWidth="1"/>
    <col min="5" max="5" width="11.81640625" customWidth="1"/>
    <col min="6" max="6" width="20.1796875" customWidth="1"/>
    <col min="7" max="7" width="9.81640625" customWidth="1"/>
  </cols>
  <sheetData>
    <row r="1" spans="1:9" s="738" customFormat="1" ht="15" customHeight="1">
      <c r="A1" s="1145" t="s">
        <v>590</v>
      </c>
      <c r="B1" s="761"/>
      <c r="C1" s="761"/>
      <c r="D1" s="761"/>
      <c r="E1" s="761"/>
    </row>
    <row r="2" spans="1:9" ht="12.75" customHeight="1">
      <c r="A2" s="241"/>
      <c r="B2" s="241"/>
      <c r="C2" s="241"/>
      <c r="D2" s="1181" t="s">
        <v>12</v>
      </c>
      <c r="E2" s="1181"/>
      <c r="F2" s="7"/>
    </row>
    <row r="3" spans="1:9" ht="12.75" customHeight="1">
      <c r="A3" s="83" t="s">
        <v>213</v>
      </c>
      <c r="B3" s="83"/>
      <c r="C3" s="83"/>
      <c r="D3" s="253" t="s">
        <v>75</v>
      </c>
      <c r="E3" s="253" t="s">
        <v>76</v>
      </c>
      <c r="F3" s="1082"/>
      <c r="G3" s="1082"/>
      <c r="H3" s="1082"/>
      <c r="I3" s="1082"/>
    </row>
    <row r="4" spans="1:9" ht="12.75" customHeight="1">
      <c r="A4" s="63" t="s">
        <v>214</v>
      </c>
      <c r="B4" s="63"/>
      <c r="C4" s="63"/>
      <c r="D4" s="169">
        <v>78</v>
      </c>
      <c r="E4" s="100">
        <v>12286875010</v>
      </c>
      <c r="F4" s="26"/>
      <c r="G4" s="26"/>
      <c r="H4" s="1084"/>
      <c r="I4" s="1084"/>
    </row>
    <row r="5" spans="1:9" ht="12.75" customHeight="1">
      <c r="A5" s="64" t="s">
        <v>363</v>
      </c>
      <c r="B5" s="64"/>
      <c r="C5" s="64"/>
      <c r="D5" s="169">
        <v>51</v>
      </c>
      <c r="E5" s="95">
        <v>1650525989</v>
      </c>
      <c r="F5" s="26"/>
      <c r="G5" s="26"/>
      <c r="H5" s="1084"/>
      <c r="I5" s="1084"/>
    </row>
    <row r="6" spans="1:9" ht="12.75" customHeight="1">
      <c r="A6" s="64" t="s">
        <v>364</v>
      </c>
      <c r="B6" s="64"/>
      <c r="C6" s="64"/>
      <c r="D6" s="169">
        <v>28</v>
      </c>
      <c r="E6" s="95">
        <v>153404848</v>
      </c>
      <c r="F6" s="26"/>
      <c r="G6" s="26"/>
      <c r="H6" s="1084"/>
      <c r="I6" s="1084"/>
    </row>
    <row r="7" spans="1:9" ht="12.75" customHeight="1">
      <c r="A7" s="64" t="s">
        <v>365</v>
      </c>
      <c r="B7" s="64"/>
      <c r="C7" s="64"/>
      <c r="D7" s="169">
        <v>3</v>
      </c>
      <c r="E7" s="95">
        <v>28469</v>
      </c>
      <c r="F7" s="26"/>
      <c r="G7" s="26"/>
      <c r="H7" s="1084"/>
      <c r="I7" s="1084"/>
    </row>
    <row r="8" spans="1:9" s="932" customFormat="1" ht="12.75" customHeight="1">
      <c r="A8" s="1146" t="s">
        <v>366</v>
      </c>
      <c r="B8" s="1146"/>
      <c r="C8" s="1146"/>
      <c r="D8" s="674">
        <v>0</v>
      </c>
      <c r="E8" s="1148">
        <v>0</v>
      </c>
      <c r="F8" s="1149"/>
      <c r="G8" s="1149"/>
      <c r="H8" s="735"/>
      <c r="I8" s="735"/>
    </row>
    <row r="9" spans="1:9" s="932" customFormat="1" ht="12.75" customHeight="1">
      <c r="A9" s="1146" t="s">
        <v>367</v>
      </c>
      <c r="B9" s="1146"/>
      <c r="C9" s="1146"/>
      <c r="D9" s="674" t="s">
        <v>456</v>
      </c>
      <c r="E9" s="1148" t="s">
        <v>456</v>
      </c>
      <c r="F9" s="1149"/>
      <c r="G9" s="1149"/>
      <c r="H9" s="735"/>
      <c r="I9" s="735"/>
    </row>
    <row r="10" spans="1:9" s="932" customFormat="1" ht="12.75" customHeight="1">
      <c r="A10" s="1146" t="s">
        <v>368</v>
      </c>
      <c r="B10" s="1146"/>
      <c r="C10" s="1146"/>
      <c r="D10" s="674">
        <v>59</v>
      </c>
      <c r="E10" s="1148">
        <v>108343640</v>
      </c>
      <c r="F10" s="1149"/>
      <c r="G10" s="1149"/>
      <c r="H10" s="735"/>
      <c r="I10" s="735"/>
    </row>
    <row r="11" spans="1:9" s="932" customFormat="1" ht="12.75" customHeight="1">
      <c r="A11" s="1146" t="s">
        <v>369</v>
      </c>
      <c r="B11" s="1146"/>
      <c r="C11" s="1146"/>
      <c r="D11" s="674">
        <v>0</v>
      </c>
      <c r="E11" s="1148">
        <v>0</v>
      </c>
      <c r="F11" s="1149"/>
      <c r="G11" s="1149"/>
      <c r="H11" s="735"/>
      <c r="I11" s="735"/>
    </row>
    <row r="12" spans="1:9" s="932" customFormat="1" ht="12.75" customHeight="1">
      <c r="A12" s="1146" t="s">
        <v>370</v>
      </c>
      <c r="B12" s="1146"/>
      <c r="C12" s="1146"/>
      <c r="D12" s="674">
        <v>0</v>
      </c>
      <c r="E12" s="1148">
        <v>0</v>
      </c>
      <c r="F12" s="1149"/>
      <c r="G12" s="1149"/>
      <c r="H12" s="735"/>
      <c r="I12" s="735"/>
    </row>
    <row r="13" spans="1:9" s="932" customFormat="1" ht="12.75" customHeight="1">
      <c r="A13" s="1146" t="s">
        <v>222</v>
      </c>
      <c r="B13" s="1146"/>
      <c r="C13" s="1146"/>
      <c r="D13" s="674" t="s">
        <v>456</v>
      </c>
      <c r="E13" s="1148" t="s">
        <v>456</v>
      </c>
      <c r="F13" s="1149"/>
      <c r="G13" s="1149"/>
      <c r="H13" s="735"/>
      <c r="I13" s="735"/>
    </row>
    <row r="14" spans="1:9" s="932" customFormat="1" ht="12.75" customHeight="1">
      <c r="A14" s="1146" t="s">
        <v>223</v>
      </c>
      <c r="B14" s="1146"/>
      <c r="C14" s="1146"/>
      <c r="D14" s="674">
        <v>17</v>
      </c>
      <c r="E14" s="1148">
        <v>2699893179</v>
      </c>
      <c r="F14" s="1149"/>
      <c r="G14" s="1149"/>
      <c r="H14" s="735"/>
      <c r="I14" s="735"/>
    </row>
    <row r="15" spans="1:9" s="932" customFormat="1" ht="12.75" customHeight="1">
      <c r="A15" s="1146" t="s">
        <v>371</v>
      </c>
      <c r="B15" s="1146"/>
      <c r="C15" s="1146"/>
      <c r="D15" s="674">
        <v>79</v>
      </c>
      <c r="E15" s="1148">
        <v>17079992403</v>
      </c>
      <c r="F15" s="1149"/>
      <c r="G15" s="1149"/>
      <c r="H15" s="735"/>
      <c r="I15" s="735"/>
    </row>
    <row r="16" spans="1:9" s="932" customFormat="1" ht="12.75" customHeight="1">
      <c r="A16" s="1146" t="s">
        <v>224</v>
      </c>
      <c r="B16" s="1146"/>
      <c r="C16" s="1146"/>
      <c r="D16" s="674">
        <v>9</v>
      </c>
      <c r="E16" s="1148">
        <v>354508615</v>
      </c>
      <c r="F16" s="1149"/>
      <c r="G16" s="1149"/>
      <c r="H16" s="735"/>
      <c r="I16" s="735"/>
    </row>
    <row r="17" spans="1:9" ht="12.75" customHeight="1">
      <c r="A17" s="64" t="s">
        <v>225</v>
      </c>
      <c r="B17" s="64"/>
      <c r="C17" s="64"/>
      <c r="D17" s="169">
        <v>34</v>
      </c>
      <c r="E17" s="95">
        <v>1638980780</v>
      </c>
      <c r="F17" s="26"/>
      <c r="G17" s="26"/>
      <c r="H17" s="1084"/>
      <c r="I17" s="1084"/>
    </row>
    <row r="18" spans="1:9" ht="12.75" customHeight="1">
      <c r="A18" s="64" t="s">
        <v>372</v>
      </c>
      <c r="B18" s="64"/>
      <c r="C18" s="64"/>
      <c r="D18" s="169">
        <v>0</v>
      </c>
      <c r="E18" s="95">
        <v>0</v>
      </c>
      <c r="F18" s="26"/>
      <c r="G18" s="26"/>
      <c r="H18" s="1084"/>
      <c r="I18" s="1084"/>
    </row>
    <row r="19" spans="1:9" ht="12.75" customHeight="1">
      <c r="A19" s="64" t="s">
        <v>373</v>
      </c>
      <c r="B19" s="64"/>
      <c r="C19" s="64"/>
      <c r="D19" s="169">
        <v>7</v>
      </c>
      <c r="E19" s="95">
        <v>1775229728</v>
      </c>
      <c r="F19" s="26"/>
      <c r="G19" s="26"/>
      <c r="H19" s="1084"/>
      <c r="I19" s="1084"/>
    </row>
    <row r="20" spans="1:9" ht="12.75" customHeight="1">
      <c r="A20" s="64" t="s">
        <v>374</v>
      </c>
      <c r="B20" s="64"/>
      <c r="C20" s="64"/>
      <c r="D20" s="169">
        <v>0</v>
      </c>
      <c r="E20" s="95">
        <v>0</v>
      </c>
      <c r="F20" s="26"/>
      <c r="G20" s="26"/>
      <c r="H20" s="1084"/>
      <c r="I20" s="1084"/>
    </row>
    <row r="21" spans="1:9" ht="12.75" customHeight="1">
      <c r="A21" s="64" t="s">
        <v>335</v>
      </c>
      <c r="B21" s="64"/>
      <c r="C21" s="64"/>
      <c r="D21" s="169">
        <v>0</v>
      </c>
      <c r="E21" s="95">
        <v>0</v>
      </c>
      <c r="F21" s="26"/>
      <c r="G21" s="26"/>
      <c r="H21" s="1084"/>
      <c r="I21" s="1084"/>
    </row>
    <row r="22" spans="1:9" ht="12.75" customHeight="1">
      <c r="A22" s="64" t="s">
        <v>375</v>
      </c>
      <c r="B22" s="64"/>
      <c r="C22" s="64"/>
      <c r="D22" s="169">
        <v>17</v>
      </c>
      <c r="E22" s="95">
        <v>130008322</v>
      </c>
      <c r="F22" s="26"/>
      <c r="G22" s="26"/>
      <c r="H22" s="1084"/>
      <c r="I22" s="1084"/>
    </row>
    <row r="23" spans="1:9" ht="12.75" customHeight="1">
      <c r="A23" s="64" t="s">
        <v>229</v>
      </c>
      <c r="B23" s="64"/>
      <c r="C23" s="64"/>
      <c r="D23" s="169">
        <v>17</v>
      </c>
      <c r="E23" s="95">
        <v>1446425610</v>
      </c>
      <c r="F23" s="26"/>
      <c r="G23" s="26"/>
      <c r="H23" s="1084"/>
      <c r="I23" s="1084"/>
    </row>
    <row r="24" spans="1:9" ht="12.75" customHeight="1">
      <c r="A24" s="64" t="s">
        <v>376</v>
      </c>
      <c r="B24" s="64"/>
      <c r="C24" s="64"/>
      <c r="D24" s="169">
        <v>50</v>
      </c>
      <c r="E24" s="95">
        <v>5345153055</v>
      </c>
      <c r="F24" s="26"/>
      <c r="G24" s="26"/>
      <c r="H24" s="1084"/>
      <c r="I24" s="1084"/>
    </row>
    <row r="25" spans="1:9" ht="12.75" customHeight="1">
      <c r="A25" s="64" t="s">
        <v>27</v>
      </c>
      <c r="B25" s="64"/>
      <c r="C25" s="64"/>
      <c r="D25" s="169">
        <v>79</v>
      </c>
      <c r="E25" s="95">
        <v>11734839348</v>
      </c>
      <c r="F25" s="26"/>
      <c r="G25" s="26"/>
      <c r="H25" s="1084"/>
      <c r="I25" s="1084"/>
    </row>
    <row r="26" spans="1:9" ht="12.75" customHeight="1">
      <c r="A26" s="64" t="s">
        <v>377</v>
      </c>
      <c r="B26" s="64"/>
      <c r="C26" s="64"/>
      <c r="D26" s="169">
        <v>79</v>
      </c>
      <c r="E26" s="95">
        <v>1632621781</v>
      </c>
      <c r="F26" s="26"/>
      <c r="G26" s="26"/>
      <c r="H26" s="1084"/>
      <c r="I26" s="1084"/>
    </row>
    <row r="27" spans="1:9" ht="12.75" customHeight="1">
      <c r="A27" s="64" t="s">
        <v>378</v>
      </c>
      <c r="B27" s="64"/>
      <c r="C27" s="64"/>
      <c r="D27" s="169">
        <v>79</v>
      </c>
      <c r="E27" s="95">
        <v>115916143</v>
      </c>
      <c r="F27" s="26"/>
      <c r="G27" s="26"/>
      <c r="H27" s="1084"/>
      <c r="I27" s="1084"/>
    </row>
    <row r="28" spans="1:9" ht="12.75" customHeight="1">
      <c r="A28" s="64" t="s">
        <v>379</v>
      </c>
      <c r="B28" s="64"/>
      <c r="C28" s="64"/>
      <c r="D28" s="169">
        <v>9</v>
      </c>
      <c r="E28" s="95">
        <v>652125277</v>
      </c>
      <c r="F28" s="1149"/>
      <c r="G28" s="1149"/>
      <c r="H28" s="735"/>
      <c r="I28" s="735"/>
    </row>
    <row r="29" spans="1:9" ht="12.75" customHeight="1">
      <c r="A29" s="64" t="s">
        <v>380</v>
      </c>
      <c r="B29" s="64"/>
      <c r="C29" s="64"/>
      <c r="D29" s="169">
        <v>8</v>
      </c>
      <c r="E29" s="95">
        <v>521700</v>
      </c>
      <c r="F29" s="1149"/>
      <c r="G29" s="1149"/>
      <c r="H29" s="735"/>
      <c r="I29" s="735"/>
    </row>
    <row r="30" spans="1:9" ht="12.75" customHeight="1">
      <c r="A30" s="64" t="s">
        <v>422</v>
      </c>
      <c r="B30" s="64"/>
      <c r="C30" s="64"/>
      <c r="D30" s="169">
        <v>72</v>
      </c>
      <c r="E30" s="95">
        <v>4461192535</v>
      </c>
      <c r="F30" s="1149"/>
      <c r="G30" s="1149"/>
      <c r="H30" s="735"/>
      <c r="I30" s="735"/>
    </row>
    <row r="31" spans="1:9" ht="12.75" customHeight="1">
      <c r="A31" s="64" t="s">
        <v>396</v>
      </c>
      <c r="B31" s="64"/>
      <c r="C31" s="64"/>
      <c r="D31" s="169">
        <v>64</v>
      </c>
      <c r="E31" s="95">
        <v>4661310997</v>
      </c>
      <c r="F31" s="1149"/>
      <c r="G31" s="1149"/>
      <c r="H31" s="735"/>
      <c r="I31" s="735"/>
    </row>
    <row r="32" spans="1:9" ht="12.75" customHeight="1">
      <c r="A32" s="64" t="s">
        <v>397</v>
      </c>
      <c r="B32" s="64"/>
      <c r="C32" s="64"/>
      <c r="D32" s="169">
        <v>8</v>
      </c>
      <c r="E32" s="95">
        <v>-475820100</v>
      </c>
      <c r="F32" s="1149"/>
      <c r="G32" s="1149"/>
      <c r="H32" s="735"/>
      <c r="I32" s="735"/>
    </row>
    <row r="33" spans="1:9" ht="12.75" customHeight="1">
      <c r="A33" s="63" t="s">
        <v>423</v>
      </c>
      <c r="B33" s="63"/>
      <c r="C33" s="63"/>
      <c r="D33" s="169">
        <v>74</v>
      </c>
      <c r="E33" s="95">
        <v>8646683432</v>
      </c>
      <c r="F33" s="1149"/>
      <c r="G33" s="1149"/>
      <c r="H33" s="735"/>
      <c r="I33" s="735"/>
    </row>
    <row r="34" spans="1:9" ht="12.75" customHeight="1">
      <c r="A34" s="63" t="s">
        <v>398</v>
      </c>
      <c r="B34" s="63"/>
      <c r="C34" s="63"/>
      <c r="D34" s="169">
        <v>74</v>
      </c>
      <c r="E34" s="95">
        <v>60526785</v>
      </c>
      <c r="F34" s="1149"/>
      <c r="G34" s="1149"/>
      <c r="H34" s="735"/>
      <c r="I34" s="735"/>
    </row>
    <row r="35" spans="1:9" ht="12.75" customHeight="1">
      <c r="A35" s="63" t="s">
        <v>424</v>
      </c>
      <c r="B35" s="63"/>
      <c r="C35" s="63"/>
      <c r="D35" s="169">
        <v>79</v>
      </c>
      <c r="E35" s="95">
        <v>176964635</v>
      </c>
      <c r="F35" s="1149"/>
      <c r="G35" s="1149"/>
      <c r="H35" s="735"/>
      <c r="I35" s="735"/>
    </row>
    <row r="36" spans="1:9" ht="12.75" customHeight="1">
      <c r="A36" s="64" t="s">
        <v>425</v>
      </c>
      <c r="B36" s="64"/>
      <c r="C36" s="63"/>
      <c r="D36" s="169">
        <v>72</v>
      </c>
      <c r="E36" s="95">
        <v>129950263</v>
      </c>
      <c r="F36" s="1149"/>
      <c r="G36" s="1149"/>
      <c r="H36" s="735"/>
      <c r="I36" s="735"/>
    </row>
    <row r="37" spans="1:9" ht="12.75" customHeight="1">
      <c r="A37" s="64" t="s">
        <v>399</v>
      </c>
      <c r="B37" s="64"/>
      <c r="C37" s="63"/>
      <c r="D37" s="169">
        <v>73</v>
      </c>
      <c r="E37" s="95">
        <v>173349942</v>
      </c>
      <c r="F37" s="1149"/>
      <c r="G37" s="1149"/>
      <c r="H37" s="735"/>
      <c r="I37" s="735"/>
    </row>
    <row r="38" spans="1:9" ht="12.75" customHeight="1">
      <c r="A38" s="64" t="s">
        <v>386</v>
      </c>
      <c r="B38" s="64"/>
      <c r="C38" s="64"/>
      <c r="D38" s="169">
        <v>73</v>
      </c>
      <c r="E38" s="95">
        <v>143072072</v>
      </c>
      <c r="F38" s="1149"/>
      <c r="G38" s="1149"/>
      <c r="H38" s="735"/>
      <c r="I38" s="735"/>
    </row>
    <row r="39" spans="1:9" ht="12.75" customHeight="1">
      <c r="A39" s="64" t="s">
        <v>356</v>
      </c>
      <c r="B39" s="64"/>
      <c r="C39" s="64"/>
      <c r="D39" s="169">
        <v>28</v>
      </c>
      <c r="E39" s="95">
        <v>18396460</v>
      </c>
      <c r="F39" s="1149"/>
      <c r="G39" s="1149"/>
      <c r="H39" s="735"/>
      <c r="I39" s="735"/>
    </row>
    <row r="40" spans="1:9" ht="12.75" customHeight="1" thickBot="1">
      <c r="A40" s="106" t="s">
        <v>240</v>
      </c>
      <c r="B40" s="106"/>
      <c r="C40" s="106"/>
      <c r="D40" s="179">
        <v>73</v>
      </c>
      <c r="E40" s="112">
        <v>124675613</v>
      </c>
      <c r="F40" s="932"/>
      <c r="G40" s="735"/>
      <c r="H40" s="735"/>
      <c r="I40" s="735"/>
    </row>
    <row r="41" spans="1:9" ht="12.75" customHeight="1">
      <c r="A41" s="91" t="s">
        <v>275</v>
      </c>
      <c r="B41" s="91"/>
      <c r="C41" s="91"/>
      <c r="D41" s="107"/>
      <c r="E41" s="91"/>
      <c r="F41" s="932"/>
      <c r="G41" s="735"/>
      <c r="H41" s="735"/>
      <c r="I41" s="735"/>
    </row>
    <row r="42" spans="1:9" ht="12.75" customHeight="1">
      <c r="A42" s="91" t="s">
        <v>79</v>
      </c>
      <c r="B42" s="91"/>
      <c r="C42" s="91"/>
      <c r="D42" s="107"/>
      <c r="E42" s="91"/>
      <c r="F42" s="1082"/>
      <c r="G42" s="1084"/>
      <c r="H42" s="1084"/>
      <c r="I42" s="1084"/>
    </row>
    <row r="43" spans="1:9" ht="12.75" customHeight="1">
      <c r="A43" s="20"/>
      <c r="B43" s="20"/>
      <c r="C43" s="20"/>
      <c r="D43" s="27"/>
      <c r="E43" s="20"/>
      <c r="F43" s="1082"/>
      <c r="G43" s="1084"/>
      <c r="H43" s="1084"/>
      <c r="I43" s="1084"/>
    </row>
    <row r="44" spans="1:9">
      <c r="D44" s="10"/>
      <c r="F44" s="1082"/>
      <c r="G44" s="1084"/>
      <c r="H44" s="1084"/>
      <c r="I44" s="1084"/>
    </row>
    <row r="45" spans="1:9">
      <c r="D45" s="10"/>
      <c r="F45" s="1082"/>
      <c r="G45" s="1084"/>
      <c r="H45" s="1084"/>
      <c r="I45" s="1084"/>
    </row>
    <row r="46" spans="1:9">
      <c r="D46" s="10"/>
      <c r="F46" s="1082"/>
      <c r="G46" s="1084"/>
      <c r="H46" s="1084"/>
      <c r="I46" s="1084"/>
    </row>
    <row r="47" spans="1:9">
      <c r="D47" s="10"/>
      <c r="F47" s="1082"/>
      <c r="G47" s="1084"/>
      <c r="H47" s="1084"/>
      <c r="I47" s="1084"/>
    </row>
    <row r="48" spans="1:9">
      <c r="F48" s="1082"/>
      <c r="G48" s="1084"/>
      <c r="H48" s="1084"/>
      <c r="I48" s="1082"/>
    </row>
    <row r="49" spans="4:9">
      <c r="D49" s="10"/>
      <c r="F49" s="1082"/>
      <c r="G49" s="1084"/>
      <c r="H49" s="1084"/>
      <c r="I49" s="1084"/>
    </row>
    <row r="50" spans="4:9">
      <c r="D50" s="10"/>
      <c r="F50" s="1082"/>
      <c r="G50" s="1084"/>
      <c r="H50" s="1084"/>
      <c r="I50" s="1084"/>
    </row>
    <row r="51" spans="4:9">
      <c r="D51" s="10"/>
      <c r="F51" s="1082"/>
      <c r="G51" s="1084"/>
      <c r="H51" s="1084"/>
      <c r="I51" s="1084"/>
    </row>
    <row r="52" spans="4:9">
      <c r="D52" s="10"/>
      <c r="F52" s="1082"/>
      <c r="G52" s="1084"/>
      <c r="H52" s="1084"/>
      <c r="I52" s="1084"/>
    </row>
    <row r="53" spans="4:9">
      <c r="D53" s="10"/>
      <c r="F53" s="1082"/>
      <c r="G53" s="1084"/>
      <c r="H53" s="1084"/>
      <c r="I53" s="1084"/>
    </row>
    <row r="54" spans="4:9">
      <c r="D54" s="10"/>
      <c r="F54" s="1082"/>
      <c r="G54" s="1084"/>
      <c r="H54" s="1084"/>
      <c r="I54" s="1084"/>
    </row>
    <row r="55" spans="4:9">
      <c r="D55" s="10"/>
      <c r="F55" s="1082"/>
      <c r="G55" s="1084"/>
      <c r="H55" s="1084"/>
      <c r="I55" s="1084"/>
    </row>
    <row r="56" spans="4:9">
      <c r="D56" s="10"/>
      <c r="F56" s="1082"/>
      <c r="G56" s="1084"/>
      <c r="H56" s="1084"/>
      <c r="I56" s="1084"/>
    </row>
    <row r="57" spans="4:9">
      <c r="F57" s="1082"/>
      <c r="G57" s="1084"/>
      <c r="H57" s="1084"/>
      <c r="I57" s="1082"/>
    </row>
    <row r="58" spans="4:9">
      <c r="D58" s="10"/>
      <c r="F58" s="1082"/>
      <c r="G58" s="1084"/>
      <c r="H58" s="1084"/>
      <c r="I58" s="1084"/>
    </row>
    <row r="59" spans="4:9">
      <c r="D59" s="10"/>
      <c r="F59" s="1082"/>
      <c r="G59" s="1084"/>
      <c r="H59" s="1084"/>
      <c r="I59" s="1084"/>
    </row>
    <row r="60" spans="4:9">
      <c r="D60" s="10"/>
      <c r="F60" s="1082"/>
      <c r="G60" s="1084"/>
      <c r="H60" s="1084"/>
      <c r="I60" s="1084"/>
    </row>
    <row r="61" spans="4:9">
      <c r="D61" s="10"/>
      <c r="F61" s="1082"/>
      <c r="G61" s="1084"/>
      <c r="H61" s="1084"/>
      <c r="I61" s="1084"/>
    </row>
    <row r="62" spans="4:9">
      <c r="D62" s="10"/>
      <c r="F62" s="1082"/>
      <c r="G62" s="1084"/>
      <c r="H62" s="1084"/>
      <c r="I62" s="1084"/>
    </row>
    <row r="63" spans="4:9">
      <c r="D63" s="10"/>
      <c r="F63" s="1082"/>
      <c r="G63" s="1084"/>
      <c r="H63" s="1084"/>
      <c r="I63" s="1084"/>
    </row>
    <row r="64" spans="4:9">
      <c r="D64" s="10"/>
      <c r="F64" s="1082"/>
      <c r="G64" s="1084"/>
      <c r="H64" s="1084"/>
      <c r="I64" s="1084"/>
    </row>
    <row r="65" spans="4:9">
      <c r="D65" s="10"/>
      <c r="F65" s="1082"/>
      <c r="G65" s="1084"/>
      <c r="H65" s="1084"/>
      <c r="I65" s="1084"/>
    </row>
    <row r="66" spans="4:9">
      <c r="D66" s="10"/>
      <c r="F66" s="1082"/>
      <c r="G66" s="1084"/>
      <c r="H66" s="1084"/>
      <c r="I66" s="1084"/>
    </row>
    <row r="67" spans="4:9">
      <c r="D67" s="10"/>
      <c r="F67" s="1082"/>
      <c r="G67" s="1084"/>
      <c r="H67" s="1084"/>
      <c r="I67" s="1084"/>
    </row>
    <row r="68" spans="4:9">
      <c r="D68" s="10"/>
      <c r="F68" s="1082"/>
      <c r="G68" s="1084"/>
      <c r="H68" s="1084"/>
      <c r="I68" s="1084"/>
    </row>
    <row r="69" spans="4:9">
      <c r="D69" s="10"/>
      <c r="F69" s="1082"/>
      <c r="G69" s="1084"/>
      <c r="H69" s="1084"/>
      <c r="I69" s="1084"/>
    </row>
    <row r="70" spans="4:9">
      <c r="D70" s="10"/>
      <c r="F70" s="1082"/>
      <c r="G70" s="1084"/>
      <c r="H70" s="1084"/>
      <c r="I70" s="1084"/>
    </row>
    <row r="71" spans="4:9">
      <c r="D71" s="10"/>
      <c r="F71" s="1082"/>
      <c r="G71" s="1084"/>
      <c r="H71" s="1084"/>
      <c r="I71" s="1084"/>
    </row>
    <row r="72" spans="4:9">
      <c r="D72" s="10"/>
      <c r="F72" s="1082"/>
      <c r="G72" s="1084"/>
      <c r="H72" s="1084"/>
      <c r="I72" s="1084"/>
    </row>
    <row r="73" spans="4:9">
      <c r="D73" s="10"/>
      <c r="F73" s="1082"/>
      <c r="G73" s="1084"/>
      <c r="H73" s="1084"/>
      <c r="I73" s="1084"/>
    </row>
    <row r="74" spans="4:9">
      <c r="D74" s="10"/>
      <c r="F74" s="1082"/>
      <c r="G74" s="1084"/>
      <c r="H74" s="1084"/>
      <c r="I74" s="1084"/>
    </row>
    <row r="75" spans="4:9">
      <c r="D75" s="10"/>
      <c r="F75" s="1082"/>
      <c r="G75" s="1084"/>
      <c r="H75" s="1084"/>
      <c r="I75" s="1084"/>
    </row>
    <row r="76" spans="4:9">
      <c r="D76" s="10"/>
      <c r="F76" s="1082"/>
      <c r="G76" s="1084"/>
      <c r="H76" s="1084"/>
      <c r="I76" s="1084"/>
    </row>
    <row r="77" spans="4:9">
      <c r="D77" s="10"/>
      <c r="F77" s="1082"/>
      <c r="G77" s="1084"/>
      <c r="H77" s="1084"/>
      <c r="I77" s="1084"/>
    </row>
  </sheetData>
  <mergeCells count="1">
    <mergeCell ref="D2:E2"/>
  </mergeCells>
  <phoneticPr fontId="14" type="noConversion"/>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J78"/>
  <sheetViews>
    <sheetView showGridLines="0" workbookViewId="0"/>
  </sheetViews>
  <sheetFormatPr defaultColWidth="9.81640625" defaultRowHeight="15"/>
  <cols>
    <col min="1" max="1" width="27.6328125" customWidth="1"/>
    <col min="2" max="2" width="12.81640625" customWidth="1"/>
    <col min="4" max="4" width="5.81640625" customWidth="1"/>
    <col min="5" max="5" width="11.81640625" customWidth="1"/>
    <col min="6" max="6" width="12.81640625" customWidth="1"/>
  </cols>
  <sheetData>
    <row r="1" spans="1:10" s="738" customFormat="1" ht="15" customHeight="1">
      <c r="A1" s="1145" t="s">
        <v>623</v>
      </c>
      <c r="B1" s="761"/>
      <c r="C1" s="761"/>
      <c r="D1" s="761"/>
      <c r="E1" s="761"/>
    </row>
    <row r="2" spans="1:10" ht="12.75" customHeight="1">
      <c r="A2" s="241"/>
      <c r="B2" s="241"/>
      <c r="C2" s="241"/>
      <c r="D2" s="81" t="s">
        <v>12</v>
      </c>
      <c r="E2" s="81"/>
      <c r="F2" s="7"/>
    </row>
    <row r="3" spans="1:10" ht="12.75" customHeight="1">
      <c r="A3" s="83" t="s">
        <v>213</v>
      </c>
      <c r="B3" s="83"/>
      <c r="C3" s="83"/>
      <c r="D3" s="253" t="s">
        <v>75</v>
      </c>
      <c r="E3" s="253" t="s">
        <v>76</v>
      </c>
    </row>
    <row r="4" spans="1:10" ht="12.75" customHeight="1">
      <c r="A4" s="63" t="s">
        <v>214</v>
      </c>
      <c r="B4" s="63"/>
      <c r="C4" s="63"/>
      <c r="D4" s="169">
        <v>31</v>
      </c>
      <c r="E4" s="100">
        <v>-1471464233</v>
      </c>
      <c r="J4" s="1084"/>
    </row>
    <row r="5" spans="1:10" ht="12.75" customHeight="1">
      <c r="A5" s="64" t="s">
        <v>363</v>
      </c>
      <c r="B5" s="64"/>
      <c r="C5" s="64"/>
      <c r="D5" s="169">
        <v>10</v>
      </c>
      <c r="E5" s="95">
        <v>187699677</v>
      </c>
      <c r="I5" s="10"/>
      <c r="J5" s="1084"/>
    </row>
    <row r="6" spans="1:10" ht="12.75" customHeight="1">
      <c r="A6" s="64" t="s">
        <v>364</v>
      </c>
      <c r="B6" s="64"/>
      <c r="C6" s="64"/>
      <c r="D6" s="169">
        <v>5</v>
      </c>
      <c r="E6" s="95">
        <v>184291</v>
      </c>
      <c r="I6" s="10"/>
      <c r="J6" s="1084"/>
    </row>
    <row r="7" spans="1:10" ht="12.75" customHeight="1">
      <c r="A7" s="64" t="s">
        <v>365</v>
      </c>
      <c r="B7" s="64"/>
      <c r="C7" s="64"/>
      <c r="D7" s="169" t="s">
        <v>456</v>
      </c>
      <c r="E7" s="95" t="s">
        <v>456</v>
      </c>
      <c r="J7" s="1084"/>
    </row>
    <row r="8" spans="1:10" ht="12.75" customHeight="1">
      <c r="A8" s="64" t="s">
        <v>366</v>
      </c>
      <c r="B8" s="64"/>
      <c r="C8" s="64"/>
      <c r="D8" s="169">
        <v>0</v>
      </c>
      <c r="E8" s="95">
        <v>0</v>
      </c>
      <c r="I8" s="10"/>
      <c r="J8" s="1084"/>
    </row>
    <row r="9" spans="1:10" ht="12.75" customHeight="1">
      <c r="A9" s="64" t="s">
        <v>367</v>
      </c>
      <c r="B9" s="64"/>
      <c r="C9" s="64"/>
      <c r="D9" s="169" t="s">
        <v>456</v>
      </c>
      <c r="E9" s="95" t="s">
        <v>456</v>
      </c>
      <c r="I9" s="10"/>
      <c r="J9" s="1084"/>
    </row>
    <row r="10" spans="1:10" ht="12.75" customHeight="1">
      <c r="A10" s="64" t="s">
        <v>368</v>
      </c>
      <c r="B10" s="64"/>
      <c r="C10" s="64"/>
      <c r="D10" s="169">
        <v>5</v>
      </c>
      <c r="E10" s="95">
        <v>1389044</v>
      </c>
      <c r="I10" s="10"/>
      <c r="J10" s="1084"/>
    </row>
    <row r="11" spans="1:10" ht="12.75" customHeight="1">
      <c r="A11" s="64" t="s">
        <v>369</v>
      </c>
      <c r="B11" s="64"/>
      <c r="C11" s="64"/>
      <c r="D11" s="169">
        <v>0</v>
      </c>
      <c r="E11" s="95">
        <v>0</v>
      </c>
      <c r="I11" s="10"/>
      <c r="J11" s="1084"/>
    </row>
    <row r="12" spans="1:10" ht="12.75" customHeight="1">
      <c r="A12" s="64" t="s">
        <v>370</v>
      </c>
      <c r="B12" s="64"/>
      <c r="C12" s="64"/>
      <c r="D12" s="169">
        <v>0</v>
      </c>
      <c r="E12" s="95">
        <v>0</v>
      </c>
      <c r="I12" s="10"/>
      <c r="J12" s="1084"/>
    </row>
    <row r="13" spans="1:10" ht="12.75" customHeight="1">
      <c r="A13" s="64" t="s">
        <v>222</v>
      </c>
      <c r="B13" s="64"/>
      <c r="C13" s="64"/>
      <c r="D13" s="169" t="s">
        <v>456</v>
      </c>
      <c r="E13" s="95" t="s">
        <v>456</v>
      </c>
      <c r="I13" s="10"/>
      <c r="J13" s="1084"/>
    </row>
    <row r="14" spans="1:10" ht="12.75" customHeight="1">
      <c r="A14" s="64" t="s">
        <v>223</v>
      </c>
      <c r="B14" s="64"/>
      <c r="C14" s="64"/>
      <c r="D14" s="169">
        <v>4</v>
      </c>
      <c r="E14" s="95">
        <v>926357520</v>
      </c>
      <c r="I14" s="10"/>
      <c r="J14" s="1084"/>
    </row>
    <row r="15" spans="1:10" ht="12.75" customHeight="1">
      <c r="A15" s="64" t="s">
        <v>371</v>
      </c>
      <c r="B15" s="64"/>
      <c r="C15" s="64"/>
      <c r="D15" s="169">
        <v>31</v>
      </c>
      <c r="E15" s="95">
        <v>-338732342</v>
      </c>
      <c r="I15" s="10"/>
      <c r="J15" s="1084"/>
    </row>
    <row r="16" spans="1:10" ht="12.75" customHeight="1">
      <c r="A16" s="64" t="s">
        <v>224</v>
      </c>
      <c r="B16" s="64"/>
      <c r="C16" s="64"/>
      <c r="D16" s="169">
        <v>0</v>
      </c>
      <c r="E16" s="95">
        <v>0</v>
      </c>
      <c r="J16" s="1084"/>
    </row>
    <row r="17" spans="1:10" ht="12.75" customHeight="1">
      <c r="A17" s="64" t="s">
        <v>225</v>
      </c>
      <c r="B17" s="64"/>
      <c r="C17" s="64"/>
      <c r="D17" s="169">
        <v>7</v>
      </c>
      <c r="E17" s="95">
        <v>479958558</v>
      </c>
      <c r="I17" s="10"/>
      <c r="J17" s="1084"/>
    </row>
    <row r="18" spans="1:10" ht="12.75" customHeight="1">
      <c r="A18" s="64" t="s">
        <v>372</v>
      </c>
      <c r="B18" s="64"/>
      <c r="C18" s="64"/>
      <c r="D18" s="169">
        <v>0</v>
      </c>
      <c r="E18" s="95">
        <v>0</v>
      </c>
      <c r="I18" s="10"/>
      <c r="J18" s="1084"/>
    </row>
    <row r="19" spans="1:10" ht="12.75" customHeight="1">
      <c r="A19" s="64" t="s">
        <v>373</v>
      </c>
      <c r="B19" s="64"/>
      <c r="C19" s="64"/>
      <c r="D19" s="169" t="s">
        <v>456</v>
      </c>
      <c r="E19" s="95" t="s">
        <v>456</v>
      </c>
      <c r="I19" s="10"/>
      <c r="J19" s="1084"/>
    </row>
    <row r="20" spans="1:10" ht="12.75" customHeight="1">
      <c r="A20" s="64" t="s">
        <v>374</v>
      </c>
      <c r="B20" s="64"/>
      <c r="C20" s="64"/>
      <c r="D20" s="169">
        <v>0</v>
      </c>
      <c r="E20" s="95">
        <v>0</v>
      </c>
      <c r="I20" s="10"/>
      <c r="J20" s="1084"/>
    </row>
    <row r="21" spans="1:10" ht="12.75" customHeight="1">
      <c r="A21" s="64" t="s">
        <v>335</v>
      </c>
      <c r="B21" s="64"/>
      <c r="C21" s="64"/>
      <c r="D21" s="169">
        <v>0</v>
      </c>
      <c r="E21" s="95">
        <v>0</v>
      </c>
      <c r="I21" s="10"/>
      <c r="J21" s="1084"/>
    </row>
    <row r="22" spans="1:10" ht="12.75" customHeight="1">
      <c r="A22" s="64" t="s">
        <v>375</v>
      </c>
      <c r="B22" s="64"/>
      <c r="C22" s="64"/>
      <c r="D22" s="169" t="s">
        <v>456</v>
      </c>
      <c r="E22" s="95" t="s">
        <v>456</v>
      </c>
      <c r="I22" s="10"/>
      <c r="J22" s="1084"/>
    </row>
    <row r="23" spans="1:10" ht="12.75" customHeight="1">
      <c r="A23" s="64" t="s">
        <v>229</v>
      </c>
      <c r="B23" s="64"/>
      <c r="C23" s="64"/>
      <c r="D23" s="169" t="s">
        <v>456</v>
      </c>
      <c r="E23" s="95" t="s">
        <v>456</v>
      </c>
      <c r="J23" s="1084"/>
    </row>
    <row r="24" spans="1:10" ht="12.75" customHeight="1">
      <c r="A24" s="64" t="s">
        <v>376</v>
      </c>
      <c r="B24" s="64"/>
      <c r="C24" s="64"/>
      <c r="D24" s="169">
        <v>11</v>
      </c>
      <c r="E24" s="95">
        <v>1405993666</v>
      </c>
      <c r="J24" s="1084"/>
    </row>
    <row r="25" spans="1:10" ht="12.75" customHeight="1">
      <c r="A25" s="64" t="s">
        <v>27</v>
      </c>
      <c r="B25" s="64"/>
      <c r="C25" s="64"/>
      <c r="D25" s="169">
        <v>30</v>
      </c>
      <c r="E25" s="95">
        <v>-1744726008</v>
      </c>
      <c r="I25" s="10"/>
      <c r="J25" s="1084"/>
    </row>
    <row r="26" spans="1:10" ht="12.75" customHeight="1">
      <c r="A26" s="64" t="s">
        <v>377</v>
      </c>
      <c r="B26" s="64"/>
      <c r="C26" s="64"/>
      <c r="D26" s="169">
        <v>4</v>
      </c>
      <c r="E26" s="95">
        <v>-81550412</v>
      </c>
      <c r="I26" s="10"/>
      <c r="J26" s="1084"/>
    </row>
    <row r="27" spans="1:10" ht="12.75" customHeight="1">
      <c r="A27" s="64" t="s">
        <v>378</v>
      </c>
      <c r="B27" s="64"/>
      <c r="C27" s="64"/>
      <c r="D27" s="169" t="s">
        <v>456</v>
      </c>
      <c r="E27" s="95" t="s">
        <v>456</v>
      </c>
      <c r="I27" s="10"/>
      <c r="J27" s="1084"/>
    </row>
    <row r="28" spans="1:10" ht="12.75" customHeight="1">
      <c r="A28" s="64" t="s">
        <v>379</v>
      </c>
      <c r="B28" s="64"/>
      <c r="C28" s="64"/>
      <c r="D28" s="169">
        <v>0</v>
      </c>
      <c r="E28" s="95">
        <v>0</v>
      </c>
      <c r="I28" s="10"/>
      <c r="J28" s="1084"/>
    </row>
    <row r="29" spans="1:10" ht="12.75" customHeight="1">
      <c r="A29" s="64" t="s">
        <v>380</v>
      </c>
      <c r="B29" s="64"/>
      <c r="C29" s="64"/>
      <c r="D29" s="169">
        <v>0</v>
      </c>
      <c r="E29" s="95">
        <v>0</v>
      </c>
      <c r="I29" s="10"/>
      <c r="J29" s="1084"/>
    </row>
    <row r="30" spans="1:10" ht="12.75" customHeight="1">
      <c r="A30" s="64" t="s">
        <v>422</v>
      </c>
      <c r="B30" s="64"/>
      <c r="C30" s="64"/>
      <c r="D30" s="169">
        <v>6</v>
      </c>
      <c r="E30" s="95">
        <v>98455076</v>
      </c>
      <c r="I30" s="10"/>
      <c r="J30" s="1084"/>
    </row>
    <row r="31" spans="1:10" ht="12.75" customHeight="1">
      <c r="A31" s="64" t="s">
        <v>396</v>
      </c>
      <c r="B31" s="64"/>
      <c r="C31" s="64"/>
      <c r="D31" s="169">
        <v>5</v>
      </c>
      <c r="E31" s="95">
        <v>708210</v>
      </c>
      <c r="I31" s="10"/>
      <c r="J31" s="1084"/>
    </row>
    <row r="32" spans="1:10" ht="12.75" customHeight="1">
      <c r="A32" s="64" t="s">
        <v>397</v>
      </c>
      <c r="B32" s="64"/>
      <c r="C32" s="64"/>
      <c r="D32" s="169">
        <v>0</v>
      </c>
      <c r="E32" s="95">
        <v>0</v>
      </c>
      <c r="I32" s="10"/>
      <c r="J32" s="1084"/>
    </row>
    <row r="33" spans="1:10" ht="12.75" customHeight="1">
      <c r="A33" s="63" t="s">
        <v>423</v>
      </c>
      <c r="B33" s="63"/>
      <c r="C33" s="63"/>
      <c r="D33" s="169">
        <v>6</v>
      </c>
      <c r="E33" s="95">
        <v>99163286</v>
      </c>
      <c r="I33" s="10"/>
      <c r="J33" s="1084"/>
    </row>
    <row r="34" spans="1:10" ht="12.75" customHeight="1">
      <c r="A34" s="63" t="s">
        <v>398</v>
      </c>
      <c r="B34" s="63"/>
      <c r="C34" s="63"/>
      <c r="D34" s="169">
        <v>6</v>
      </c>
      <c r="E34" s="95">
        <v>694143</v>
      </c>
      <c r="I34" s="10"/>
      <c r="J34" s="1084"/>
    </row>
    <row r="35" spans="1:10" ht="12.75" customHeight="1">
      <c r="A35" s="63" t="s">
        <v>424</v>
      </c>
      <c r="B35" s="63"/>
      <c r="C35" s="63"/>
      <c r="D35" s="169">
        <v>59</v>
      </c>
      <c r="E35" s="95">
        <v>708893</v>
      </c>
      <c r="I35" s="10"/>
      <c r="J35" s="1084"/>
    </row>
    <row r="36" spans="1:10" ht="12.75" customHeight="1">
      <c r="A36" s="64" t="s">
        <v>425</v>
      </c>
      <c r="B36" s="64"/>
      <c r="C36" s="63"/>
      <c r="D36" s="169">
        <v>5</v>
      </c>
      <c r="E36" s="95">
        <v>1487232</v>
      </c>
      <c r="I36" s="10"/>
      <c r="J36" s="1084"/>
    </row>
    <row r="37" spans="1:10" ht="12.75" customHeight="1">
      <c r="A37" s="64" t="s">
        <v>399</v>
      </c>
      <c r="B37" s="64"/>
      <c r="C37" s="63"/>
      <c r="D37" s="169">
        <v>5</v>
      </c>
      <c r="E37" s="95">
        <v>1982977</v>
      </c>
      <c r="J37" s="1084"/>
    </row>
    <row r="38" spans="1:10" ht="12.75" customHeight="1">
      <c r="A38" s="64" t="s">
        <v>386</v>
      </c>
      <c r="B38" s="64"/>
      <c r="C38" s="64"/>
      <c r="D38" s="169">
        <v>5</v>
      </c>
      <c r="E38" s="95">
        <v>1487246</v>
      </c>
      <c r="J38" s="1084"/>
    </row>
    <row r="39" spans="1:10" ht="12.75" customHeight="1">
      <c r="A39" s="64" t="s">
        <v>356</v>
      </c>
      <c r="B39" s="64"/>
      <c r="C39" s="64"/>
      <c r="D39" s="169" t="s">
        <v>456</v>
      </c>
      <c r="E39" s="95" t="s">
        <v>456</v>
      </c>
      <c r="J39" s="1084"/>
    </row>
    <row r="40" spans="1:10" ht="12.75" customHeight="1" thickBot="1">
      <c r="A40" s="106" t="s">
        <v>240</v>
      </c>
      <c r="B40" s="106"/>
      <c r="C40" s="106"/>
      <c r="D40" s="179">
        <v>5</v>
      </c>
      <c r="E40" s="112">
        <v>12653</v>
      </c>
      <c r="J40" s="1084"/>
    </row>
    <row r="41" spans="1:10" ht="12.75" customHeight="1">
      <c r="A41" s="91" t="s">
        <v>275</v>
      </c>
      <c r="B41" s="91"/>
      <c r="C41" s="91"/>
      <c r="D41" s="107"/>
      <c r="E41" s="91"/>
      <c r="G41" s="10"/>
      <c r="H41" s="10"/>
      <c r="I41" s="1084"/>
      <c r="J41" s="571"/>
    </row>
    <row r="42" spans="1:10" ht="12.75" customHeight="1">
      <c r="A42" s="91" t="s">
        <v>79</v>
      </c>
      <c r="B42" s="91"/>
      <c r="C42" s="91"/>
      <c r="D42" s="107"/>
      <c r="E42" s="91"/>
      <c r="G42" s="10"/>
      <c r="H42" s="1084"/>
      <c r="I42" s="1084"/>
      <c r="J42" s="571"/>
    </row>
    <row r="43" spans="1:10" ht="12.75" customHeight="1">
      <c r="A43" s="20"/>
      <c r="B43" s="20"/>
      <c r="C43" s="20"/>
      <c r="D43" s="27"/>
      <c r="E43" s="20"/>
      <c r="G43" s="10"/>
      <c r="H43" s="1084"/>
      <c r="I43" s="1084"/>
      <c r="J43" s="571"/>
    </row>
    <row r="44" spans="1:10">
      <c r="E44" s="49"/>
      <c r="J44" s="571"/>
    </row>
    <row r="45" spans="1:10">
      <c r="G45" s="10"/>
      <c r="H45" s="10"/>
      <c r="J45" s="571"/>
    </row>
    <row r="46" spans="1:10">
      <c r="G46" s="10"/>
      <c r="J46" s="571"/>
    </row>
    <row r="47" spans="1:10">
      <c r="G47" s="10"/>
      <c r="H47" s="1084"/>
      <c r="I47" s="1084"/>
      <c r="J47" s="571"/>
    </row>
    <row r="48" spans="1:10">
      <c r="G48" s="10"/>
      <c r="J48" s="571"/>
    </row>
    <row r="49" spans="7:10">
      <c r="G49" s="10"/>
      <c r="H49" s="10"/>
      <c r="J49" s="571"/>
    </row>
    <row r="50" spans="7:10">
      <c r="G50" s="10"/>
      <c r="H50" s="10"/>
      <c r="I50" s="1084"/>
      <c r="J50" s="571"/>
    </row>
    <row r="51" spans="7:10">
      <c r="G51" s="10"/>
      <c r="H51" s="1084"/>
      <c r="I51" s="1084"/>
      <c r="J51" s="571"/>
    </row>
    <row r="52" spans="7:10">
      <c r="G52" s="10"/>
      <c r="H52" s="10"/>
      <c r="I52" s="1084"/>
      <c r="J52" s="571"/>
    </row>
    <row r="53" spans="7:10">
      <c r="G53" s="10"/>
      <c r="J53" s="571"/>
    </row>
    <row r="54" spans="7:10">
      <c r="G54" s="10"/>
      <c r="H54" s="10"/>
      <c r="I54" s="1084"/>
      <c r="J54" s="571"/>
    </row>
    <row r="55" spans="7:10">
      <c r="G55" s="10"/>
      <c r="J55" s="571"/>
    </row>
    <row r="56" spans="7:10">
      <c r="G56" s="10"/>
      <c r="H56" s="1084"/>
      <c r="I56" s="1084"/>
      <c r="J56" s="571"/>
    </row>
    <row r="57" spans="7:10">
      <c r="G57" s="10"/>
      <c r="J57" s="571"/>
    </row>
    <row r="58" spans="7:10">
      <c r="G58" s="10"/>
      <c r="H58" s="10"/>
      <c r="J58" s="571"/>
    </row>
    <row r="59" spans="7:10">
      <c r="G59" s="10"/>
      <c r="H59" s="10"/>
      <c r="I59" s="1084"/>
      <c r="J59" s="571"/>
    </row>
    <row r="60" spans="7:10">
      <c r="G60" s="10"/>
      <c r="H60" s="10"/>
      <c r="I60" s="1084"/>
      <c r="J60" s="571"/>
    </row>
    <row r="61" spans="7:10">
      <c r="G61" s="10"/>
      <c r="H61" s="10"/>
      <c r="I61" s="1084"/>
      <c r="J61" s="571"/>
    </row>
    <row r="62" spans="7:10">
      <c r="G62" s="10"/>
      <c r="H62" s="1084"/>
      <c r="I62" s="1084"/>
      <c r="J62" s="571"/>
    </row>
    <row r="63" spans="7:10">
      <c r="G63" s="10"/>
      <c r="H63" s="1084"/>
      <c r="I63" s="1084"/>
      <c r="J63" s="571"/>
    </row>
    <row r="64" spans="7:10">
      <c r="J64" s="571"/>
    </row>
    <row r="65" spans="7:10">
      <c r="G65" s="10"/>
      <c r="H65" s="10"/>
      <c r="J65" s="571"/>
    </row>
    <row r="66" spans="7:10">
      <c r="G66" s="10"/>
      <c r="H66" s="10"/>
      <c r="J66" s="571"/>
    </row>
    <row r="67" spans="7:10">
      <c r="G67" s="10"/>
      <c r="H67" s="1084"/>
      <c r="I67" s="1084"/>
      <c r="J67" s="571"/>
    </row>
    <row r="68" spans="7:10">
      <c r="G68" s="10"/>
      <c r="H68" s="10"/>
      <c r="I68" s="1084"/>
      <c r="J68" s="571"/>
    </row>
    <row r="69" spans="7:10">
      <c r="G69" s="10"/>
      <c r="H69" s="10"/>
      <c r="J69" s="571"/>
    </row>
    <row r="70" spans="7:10">
      <c r="G70" s="10"/>
      <c r="H70" s="10"/>
      <c r="I70" s="1084"/>
      <c r="J70" s="571"/>
    </row>
    <row r="71" spans="7:10">
      <c r="G71" s="10"/>
      <c r="H71" s="10"/>
      <c r="I71" s="1084"/>
      <c r="J71" s="571"/>
    </row>
    <row r="72" spans="7:10">
      <c r="G72" s="10"/>
      <c r="H72" s="10"/>
      <c r="I72" s="1084"/>
      <c r="J72" s="571"/>
    </row>
    <row r="73" spans="7:10">
      <c r="G73" s="10"/>
      <c r="H73" s="10"/>
      <c r="I73" s="1084"/>
      <c r="J73" s="571"/>
    </row>
    <row r="74" spans="7:10">
      <c r="G74" s="10"/>
      <c r="H74" s="10"/>
      <c r="I74" s="1084"/>
      <c r="J74" s="571"/>
    </row>
    <row r="75" spans="7:10">
      <c r="G75" s="10"/>
      <c r="H75" s="10"/>
      <c r="I75" s="1084"/>
      <c r="J75" s="571"/>
    </row>
    <row r="76" spans="7:10">
      <c r="G76" s="10"/>
      <c r="H76" s="1084"/>
      <c r="I76" s="1084"/>
      <c r="J76" s="571"/>
    </row>
    <row r="77" spans="7:10">
      <c r="G77" s="10"/>
      <c r="H77" s="1084"/>
      <c r="I77" s="1084"/>
      <c r="J77" s="571"/>
    </row>
    <row r="78" spans="7:10">
      <c r="G78" s="1084"/>
      <c r="H78" s="1084"/>
      <c r="I78" s="1084"/>
    </row>
  </sheetData>
  <phoneticPr fontId="14" type="noConversion"/>
  <pageMargins left="0.75" right="0.75" top="1" bottom="1" header="0.5" footer="0.5"/>
  <pageSetup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K127"/>
  <sheetViews>
    <sheetView showGridLines="0" workbookViewId="0"/>
  </sheetViews>
  <sheetFormatPr defaultColWidth="9.81640625" defaultRowHeight="15"/>
  <cols>
    <col min="1" max="1" width="27.6328125" customWidth="1"/>
    <col min="2" max="2" width="12.81640625" customWidth="1"/>
    <col min="3" max="3" width="8.90625" customWidth="1"/>
    <col min="4" max="4" width="5.81640625" customWidth="1"/>
    <col min="5" max="5" width="11.81640625" customWidth="1"/>
    <col min="6" max="6" width="30.81640625" style="33" customWidth="1"/>
    <col min="7" max="16384" width="9.81640625" style="33"/>
  </cols>
  <sheetData>
    <row r="1" spans="1:10" s="738" customFormat="1" ht="15" customHeight="1">
      <c r="A1" s="1145" t="s">
        <v>622</v>
      </c>
      <c r="B1" s="765"/>
      <c r="C1" s="765"/>
      <c r="D1" s="765"/>
      <c r="E1" s="765"/>
    </row>
    <row r="2" spans="1:10" ht="12.75" customHeight="1">
      <c r="A2" s="153"/>
      <c r="B2" s="153"/>
      <c r="C2" s="153"/>
      <c r="D2" s="766" t="s">
        <v>426</v>
      </c>
      <c r="E2" s="766"/>
    </row>
    <row r="3" spans="1:10" ht="12.75" customHeight="1">
      <c r="A3" s="83" t="s">
        <v>213</v>
      </c>
      <c r="B3" s="83"/>
      <c r="C3" s="83"/>
      <c r="D3" s="85" t="s">
        <v>75</v>
      </c>
      <c r="E3" s="85" t="s">
        <v>76</v>
      </c>
      <c r="F3"/>
      <c r="G3"/>
      <c r="H3"/>
    </row>
    <row r="4" spans="1:10" ht="12.75" customHeight="1">
      <c r="A4" s="63" t="s">
        <v>214</v>
      </c>
      <c r="B4" s="63"/>
      <c r="C4" s="63"/>
      <c r="D4" s="169">
        <v>50</v>
      </c>
      <c r="E4" s="100">
        <v>-4182184775</v>
      </c>
      <c r="F4"/>
      <c r="G4"/>
      <c r="I4" s="282"/>
      <c r="J4" s="282"/>
    </row>
    <row r="5" spans="1:10" ht="12.75" customHeight="1">
      <c r="A5" s="64" t="s">
        <v>363</v>
      </c>
      <c r="B5" s="64"/>
      <c r="C5" s="64"/>
      <c r="D5" s="169">
        <v>30</v>
      </c>
      <c r="E5" s="95">
        <v>1418986511</v>
      </c>
      <c r="F5"/>
      <c r="G5"/>
      <c r="I5" s="282"/>
      <c r="J5" s="282"/>
    </row>
    <row r="6" spans="1:10" ht="12.75" customHeight="1">
      <c r="A6" s="64" t="s">
        <v>364</v>
      </c>
      <c r="B6" s="64"/>
      <c r="C6" s="64"/>
      <c r="D6" s="169">
        <v>10</v>
      </c>
      <c r="E6" s="95">
        <v>16355981</v>
      </c>
      <c r="F6"/>
      <c r="G6"/>
      <c r="I6" s="282"/>
      <c r="J6" s="282"/>
    </row>
    <row r="7" spans="1:10" ht="12.75" customHeight="1">
      <c r="A7" s="64" t="s">
        <v>365</v>
      </c>
      <c r="B7" s="64"/>
      <c r="C7" s="64"/>
      <c r="D7" s="169" t="s">
        <v>456</v>
      </c>
      <c r="E7" s="95" t="s">
        <v>456</v>
      </c>
      <c r="F7"/>
      <c r="G7"/>
      <c r="J7" s="282"/>
    </row>
    <row r="8" spans="1:10" ht="12.75" customHeight="1">
      <c r="A8" s="64" t="s">
        <v>366</v>
      </c>
      <c r="B8" s="64"/>
      <c r="C8" s="64"/>
      <c r="D8" s="169">
        <v>0</v>
      </c>
      <c r="E8" s="95">
        <v>0</v>
      </c>
      <c r="F8"/>
      <c r="G8"/>
      <c r="J8" s="282"/>
    </row>
    <row r="9" spans="1:10" ht="12.75" customHeight="1">
      <c r="A9" s="64" t="s">
        <v>367</v>
      </c>
      <c r="B9" s="64"/>
      <c r="C9" s="64"/>
      <c r="D9" s="169">
        <v>0</v>
      </c>
      <c r="E9" s="95">
        <v>0</v>
      </c>
      <c r="F9"/>
      <c r="G9"/>
      <c r="J9" s="282"/>
    </row>
    <row r="10" spans="1:10" ht="12.75" customHeight="1">
      <c r="A10" s="64" t="s">
        <v>368</v>
      </c>
      <c r="B10" s="64"/>
      <c r="C10" s="64"/>
      <c r="D10" s="169">
        <v>25</v>
      </c>
      <c r="E10" s="95">
        <v>92277239</v>
      </c>
      <c r="F10"/>
      <c r="G10"/>
      <c r="I10" s="282"/>
      <c r="J10" s="282"/>
    </row>
    <row r="11" spans="1:10" ht="12.75" customHeight="1">
      <c r="A11" s="64" t="s">
        <v>369</v>
      </c>
      <c r="B11" s="64"/>
      <c r="C11" s="64"/>
      <c r="D11" s="169">
        <v>0</v>
      </c>
      <c r="E11" s="95">
        <v>0</v>
      </c>
      <c r="F11"/>
      <c r="G11"/>
      <c r="J11" s="282"/>
    </row>
    <row r="12" spans="1:10" ht="12.75" customHeight="1">
      <c r="A12" s="64" t="s">
        <v>370</v>
      </c>
      <c r="B12" s="64"/>
      <c r="C12" s="64"/>
      <c r="D12" s="169">
        <v>0</v>
      </c>
      <c r="E12" s="95">
        <v>0</v>
      </c>
      <c r="F12"/>
      <c r="G12"/>
      <c r="J12" s="282"/>
    </row>
    <row r="13" spans="1:10" ht="12.75" customHeight="1">
      <c r="A13" s="64" t="s">
        <v>222</v>
      </c>
      <c r="B13" s="64"/>
      <c r="C13" s="64"/>
      <c r="D13" s="169">
        <v>8</v>
      </c>
      <c r="E13" s="95">
        <v>436529043</v>
      </c>
      <c r="F13"/>
      <c r="G13"/>
      <c r="I13" s="282"/>
      <c r="J13" s="282"/>
    </row>
    <row r="14" spans="1:10" ht="12.75" customHeight="1">
      <c r="A14" s="64" t="s">
        <v>223</v>
      </c>
      <c r="B14" s="64"/>
      <c r="C14" s="64"/>
      <c r="D14" s="169">
        <v>5</v>
      </c>
      <c r="E14" s="95">
        <v>306250586</v>
      </c>
      <c r="F14"/>
      <c r="G14"/>
      <c r="I14" s="282"/>
      <c r="J14" s="282"/>
    </row>
    <row r="15" spans="1:10" ht="12.75" customHeight="1">
      <c r="A15" s="64" t="s">
        <v>371</v>
      </c>
      <c r="B15" s="64"/>
      <c r="C15" s="64"/>
      <c r="D15" s="169">
        <v>50</v>
      </c>
      <c r="E15" s="95">
        <v>-1776787981</v>
      </c>
      <c r="F15"/>
      <c r="G15"/>
      <c r="I15" s="282"/>
      <c r="J15" s="282"/>
    </row>
    <row r="16" spans="1:10" ht="12.75" customHeight="1">
      <c r="A16" s="64" t="s">
        <v>224</v>
      </c>
      <c r="B16" s="64"/>
      <c r="C16" s="64"/>
      <c r="D16" s="169">
        <v>7</v>
      </c>
      <c r="E16" s="95">
        <v>1067210248</v>
      </c>
      <c r="F16"/>
      <c r="G16"/>
      <c r="J16" s="282"/>
    </row>
    <row r="17" spans="1:11" ht="12.75" customHeight="1">
      <c r="A17" s="64" t="s">
        <v>225</v>
      </c>
      <c r="B17" s="64"/>
      <c r="C17" s="64"/>
      <c r="D17" s="169">
        <v>22</v>
      </c>
      <c r="E17" s="95">
        <v>553069032</v>
      </c>
      <c r="F17"/>
      <c r="G17"/>
      <c r="I17" s="282"/>
      <c r="J17" s="282"/>
    </row>
    <row r="18" spans="1:11" ht="12.75" customHeight="1">
      <c r="A18" s="64" t="s">
        <v>372</v>
      </c>
      <c r="B18" s="64"/>
      <c r="C18" s="64"/>
      <c r="D18" s="169">
        <v>0</v>
      </c>
      <c r="E18" s="95">
        <v>0</v>
      </c>
      <c r="F18"/>
      <c r="G18"/>
      <c r="J18" s="282"/>
    </row>
    <row r="19" spans="1:11" ht="12.75" customHeight="1">
      <c r="A19" s="64" t="s">
        <v>373</v>
      </c>
      <c r="B19" s="64"/>
      <c r="C19" s="64"/>
      <c r="D19" s="169" t="s">
        <v>456</v>
      </c>
      <c r="E19" s="95" t="s">
        <v>456</v>
      </c>
      <c r="F19"/>
      <c r="G19"/>
      <c r="H19"/>
      <c r="I19" s="10"/>
      <c r="J19" s="282"/>
    </row>
    <row r="20" spans="1:11" ht="12.75" customHeight="1">
      <c r="A20" s="64" t="s">
        <v>374</v>
      </c>
      <c r="B20" s="64"/>
      <c r="C20" s="64"/>
      <c r="D20" s="169">
        <v>0</v>
      </c>
      <c r="E20" s="95">
        <v>0</v>
      </c>
      <c r="F20"/>
      <c r="G20"/>
      <c r="H20"/>
      <c r="I20"/>
      <c r="J20" s="282"/>
    </row>
    <row r="21" spans="1:11" ht="12.75" customHeight="1">
      <c r="A21" s="64" t="s">
        <v>335</v>
      </c>
      <c r="B21" s="64"/>
      <c r="C21" s="64"/>
      <c r="D21" s="169">
        <v>0</v>
      </c>
      <c r="E21" s="95">
        <v>0</v>
      </c>
      <c r="F21"/>
      <c r="G21"/>
      <c r="H21"/>
      <c r="I21"/>
      <c r="J21" s="282"/>
    </row>
    <row r="22" spans="1:11" ht="12.75" customHeight="1">
      <c r="A22" s="64" t="s">
        <v>375</v>
      </c>
      <c r="B22" s="64"/>
      <c r="C22" s="64"/>
      <c r="D22" s="169" t="s">
        <v>456</v>
      </c>
      <c r="E22" s="95" t="s">
        <v>456</v>
      </c>
      <c r="F22"/>
      <c r="G22"/>
      <c r="H22"/>
      <c r="I22" s="10"/>
      <c r="J22" s="282"/>
    </row>
    <row r="23" spans="1:11" ht="12.75" customHeight="1">
      <c r="A23" s="64" t="s">
        <v>229</v>
      </c>
      <c r="B23" s="64"/>
      <c r="C23" s="64"/>
      <c r="D23" s="169" t="s">
        <v>456</v>
      </c>
      <c r="E23" s="95" t="s">
        <v>456</v>
      </c>
      <c r="F23"/>
      <c r="G23"/>
      <c r="H23"/>
      <c r="I23" s="10"/>
      <c r="J23" s="282"/>
    </row>
    <row r="24" spans="1:11" ht="12.75" customHeight="1">
      <c r="A24" s="64" t="s">
        <v>376</v>
      </c>
      <c r="B24" s="64"/>
      <c r="C24" s="64"/>
      <c r="D24" s="169">
        <v>33</v>
      </c>
      <c r="E24" s="95">
        <v>2400609883</v>
      </c>
      <c r="F24"/>
      <c r="G24"/>
      <c r="H24"/>
      <c r="I24" s="10"/>
      <c r="J24" s="282"/>
    </row>
    <row r="25" spans="1:11" ht="12.75" customHeight="1">
      <c r="A25" s="64" t="s">
        <v>27</v>
      </c>
      <c r="B25" s="64"/>
      <c r="C25" s="64"/>
      <c r="D25" s="169">
        <v>46</v>
      </c>
      <c r="E25" s="95">
        <v>-4177397864</v>
      </c>
      <c r="F25"/>
      <c r="G25"/>
      <c r="H25"/>
      <c r="I25" s="10"/>
      <c r="J25" s="282"/>
    </row>
    <row r="26" spans="1:11" ht="12.75" customHeight="1">
      <c r="A26" s="64" t="s">
        <v>377</v>
      </c>
      <c r="B26" s="64"/>
      <c r="C26" s="64"/>
      <c r="D26" s="169">
        <v>46</v>
      </c>
      <c r="E26" s="95">
        <v>-1290772820</v>
      </c>
      <c r="F26"/>
      <c r="G26"/>
      <c r="H26"/>
      <c r="I26" s="10"/>
      <c r="J26" s="282"/>
    </row>
    <row r="27" spans="1:11" ht="12.75" customHeight="1">
      <c r="A27" s="64" t="s">
        <v>378</v>
      </c>
      <c r="B27" s="64"/>
      <c r="C27" s="64"/>
      <c r="D27" s="169" t="s">
        <v>456</v>
      </c>
      <c r="E27" s="95" t="s">
        <v>456</v>
      </c>
      <c r="F27"/>
      <c r="G27"/>
      <c r="H27"/>
      <c r="I27"/>
      <c r="J27" s="282"/>
    </row>
    <row r="28" spans="1:11" ht="12.75" customHeight="1">
      <c r="A28" s="64" t="s">
        <v>244</v>
      </c>
      <c r="B28" s="64"/>
      <c r="C28" s="64"/>
      <c r="D28" s="169">
        <v>50</v>
      </c>
      <c r="E28" s="95">
        <v>1305257374073</v>
      </c>
      <c r="F28" s="1082"/>
      <c r="G28" s="1082"/>
      <c r="H28" s="1082"/>
      <c r="I28" s="1082"/>
      <c r="J28" s="282"/>
      <c r="K28" s="1087"/>
    </row>
    <row r="29" spans="1:11" ht="12.75" customHeight="1">
      <c r="A29" s="64" t="s">
        <v>245</v>
      </c>
      <c r="B29" s="64"/>
      <c r="C29" s="64"/>
      <c r="D29" s="169">
        <v>16</v>
      </c>
      <c r="E29" s="95">
        <v>14526321145</v>
      </c>
      <c r="F29" s="1082"/>
      <c r="G29" s="1082"/>
      <c r="H29" s="1082"/>
      <c r="I29" s="1082"/>
      <c r="J29" s="282"/>
      <c r="K29" s="1087"/>
    </row>
    <row r="30" spans="1:11" ht="12.75" customHeight="1">
      <c r="A30" s="64" t="s">
        <v>387</v>
      </c>
      <c r="B30" s="64"/>
      <c r="C30" s="64"/>
      <c r="D30" s="169">
        <v>50</v>
      </c>
      <c r="E30" s="95">
        <v>1290731052928</v>
      </c>
      <c r="F30" s="1082"/>
      <c r="G30" s="1082"/>
      <c r="H30" s="1082"/>
      <c r="I30" s="1082"/>
      <c r="J30" s="282"/>
      <c r="K30" s="1087"/>
    </row>
    <row r="31" spans="1:11" ht="12.75" customHeight="1">
      <c r="A31" s="64" t="s">
        <v>388</v>
      </c>
      <c r="B31" s="64"/>
      <c r="C31" s="64"/>
      <c r="D31" s="169">
        <v>50</v>
      </c>
      <c r="E31" s="95">
        <v>167412819944</v>
      </c>
      <c r="F31" s="1082"/>
      <c r="G31" s="1082"/>
      <c r="H31" s="1082"/>
      <c r="I31" s="1082"/>
      <c r="J31" s="282"/>
      <c r="K31" s="1087"/>
    </row>
    <row r="32" spans="1:11" ht="12.75" customHeight="1">
      <c r="A32" s="64" t="s">
        <v>389</v>
      </c>
      <c r="B32" s="64"/>
      <c r="C32" s="64"/>
      <c r="D32" s="169">
        <v>50</v>
      </c>
      <c r="E32" s="95">
        <v>34825293987</v>
      </c>
      <c r="F32" s="1082"/>
      <c r="G32" s="1082"/>
      <c r="H32" s="1082"/>
      <c r="I32" s="1082"/>
      <c r="J32" s="282"/>
      <c r="K32" s="1087"/>
    </row>
    <row r="33" spans="1:11" ht="12.75" customHeight="1">
      <c r="A33" s="64" t="s">
        <v>390</v>
      </c>
      <c r="B33" s="64"/>
      <c r="C33" s="64"/>
      <c r="D33" s="169">
        <v>50</v>
      </c>
      <c r="E33" s="95">
        <v>55720470</v>
      </c>
      <c r="F33" s="1082"/>
      <c r="G33" s="1082"/>
      <c r="H33" s="1082"/>
      <c r="I33" s="1082"/>
      <c r="J33" s="282"/>
      <c r="K33" s="1087"/>
    </row>
    <row r="34" spans="1:11" ht="12.75" customHeight="1">
      <c r="A34" s="64" t="s">
        <v>391</v>
      </c>
      <c r="B34" s="64"/>
      <c r="C34" s="64"/>
      <c r="D34" s="169">
        <v>37</v>
      </c>
      <c r="E34" s="95">
        <v>-299982966</v>
      </c>
      <c r="F34" s="1082"/>
      <c r="G34" s="1082"/>
      <c r="H34" s="1082"/>
      <c r="I34" s="1082"/>
      <c r="J34" s="282"/>
      <c r="K34" s="1087"/>
    </row>
    <row r="35" spans="1:11" ht="12.75" customHeight="1">
      <c r="A35" s="64" t="s">
        <v>392</v>
      </c>
      <c r="B35" s="64"/>
      <c r="C35" s="64"/>
      <c r="D35" s="169">
        <v>20</v>
      </c>
      <c r="E35" s="95">
        <v>7015007</v>
      </c>
      <c r="F35" s="1082"/>
      <c r="G35" s="1082"/>
      <c r="H35" s="1082"/>
      <c r="I35" s="1082"/>
      <c r="J35" s="282"/>
      <c r="K35" s="1087"/>
    </row>
    <row r="36" spans="1:11" ht="12.75" customHeight="1">
      <c r="A36" s="64" t="s">
        <v>379</v>
      </c>
      <c r="B36" s="64"/>
      <c r="C36" s="64"/>
      <c r="D36" s="169">
        <v>8</v>
      </c>
      <c r="E36" s="95">
        <v>714813502</v>
      </c>
      <c r="H36"/>
      <c r="I36" s="10"/>
      <c r="J36" s="282"/>
    </row>
    <row r="37" spans="1:11" ht="12.75" customHeight="1">
      <c r="A37" s="64" t="s">
        <v>380</v>
      </c>
      <c r="B37" s="64"/>
      <c r="C37" s="64"/>
      <c r="D37" s="169">
        <v>8</v>
      </c>
      <c r="E37" s="95">
        <v>571849</v>
      </c>
      <c r="H37"/>
      <c r="I37" s="10"/>
      <c r="J37" s="282"/>
    </row>
    <row r="38" spans="1:11" ht="12.75" customHeight="1">
      <c r="A38" s="64" t="s">
        <v>400</v>
      </c>
      <c r="B38" s="64"/>
      <c r="C38" s="64"/>
      <c r="D38" s="169">
        <v>43</v>
      </c>
      <c r="E38" s="95">
        <v>4099783704</v>
      </c>
      <c r="H38"/>
      <c r="I38" s="10"/>
      <c r="J38" s="282"/>
    </row>
    <row r="39" spans="1:11" ht="12.75" customHeight="1">
      <c r="A39" s="64" t="s">
        <v>396</v>
      </c>
      <c r="B39" s="64"/>
      <c r="C39" s="64"/>
      <c r="D39" s="169">
        <v>36</v>
      </c>
      <c r="E39" s="95">
        <v>1458157584</v>
      </c>
      <c r="H39"/>
      <c r="I39" s="10"/>
      <c r="J39" s="282"/>
    </row>
    <row r="40" spans="1:11" ht="12.75" customHeight="1">
      <c r="A40" s="64" t="s">
        <v>397</v>
      </c>
      <c r="B40" s="64"/>
      <c r="C40" s="64"/>
      <c r="D40" s="169">
        <v>3</v>
      </c>
      <c r="E40" s="95">
        <v>1958645</v>
      </c>
      <c r="H40"/>
      <c r="I40" s="10"/>
      <c r="J40" s="282"/>
    </row>
    <row r="41" spans="1:11" ht="12.75" customHeight="1">
      <c r="A41" s="64" t="s">
        <v>401</v>
      </c>
      <c r="B41" s="64"/>
      <c r="C41" s="64"/>
      <c r="D41" s="169">
        <v>46</v>
      </c>
      <c r="E41" s="95">
        <v>5559899933</v>
      </c>
      <c r="H41"/>
      <c r="I41" s="10"/>
      <c r="J41" s="282"/>
    </row>
    <row r="42" spans="1:11" ht="12.75" customHeight="1">
      <c r="A42" s="64" t="s">
        <v>398</v>
      </c>
      <c r="B42" s="64"/>
      <c r="C42" s="64"/>
      <c r="D42" s="169">
        <v>46</v>
      </c>
      <c r="E42" s="95">
        <v>38919300</v>
      </c>
      <c r="H42"/>
      <c r="I42" s="10"/>
      <c r="J42" s="282"/>
    </row>
    <row r="43" spans="1:11" s="154" customFormat="1" ht="12.75" customHeight="1">
      <c r="A43" s="64" t="s">
        <v>385</v>
      </c>
      <c r="B43" s="64"/>
      <c r="C43" s="64"/>
      <c r="D43" s="169">
        <v>50</v>
      </c>
      <c r="E43" s="95">
        <v>95360199</v>
      </c>
      <c r="F43" s="33"/>
      <c r="G43" s="33"/>
      <c r="H43"/>
      <c r="I43" s="10"/>
      <c r="J43" s="282"/>
      <c r="K43" s="33"/>
    </row>
    <row r="44" spans="1:11" s="154" customFormat="1" ht="12.75" customHeight="1">
      <c r="A44" s="157" t="s">
        <v>402</v>
      </c>
      <c r="B44" s="157"/>
      <c r="C44" s="157"/>
      <c r="D44" s="169">
        <v>45</v>
      </c>
      <c r="E44" s="95">
        <v>83398306</v>
      </c>
      <c r="F44" s="33"/>
      <c r="G44" s="33"/>
      <c r="H44"/>
      <c r="I44" s="10"/>
      <c r="J44" s="282"/>
      <c r="K44" s="33"/>
    </row>
    <row r="45" spans="1:11" s="154" customFormat="1" ht="12.75" customHeight="1">
      <c r="A45" s="64" t="s">
        <v>399</v>
      </c>
      <c r="B45" s="64"/>
      <c r="C45" s="64"/>
      <c r="D45" s="169">
        <v>47</v>
      </c>
      <c r="E45" s="95">
        <v>116741728</v>
      </c>
      <c r="F45" s="33"/>
      <c r="G45" s="33"/>
      <c r="H45"/>
      <c r="I45" s="10"/>
      <c r="J45" s="282"/>
      <c r="K45" s="33"/>
    </row>
    <row r="46" spans="1:11" s="154" customFormat="1" ht="12.75" customHeight="1">
      <c r="A46" s="64" t="s">
        <v>386</v>
      </c>
      <c r="B46" s="64"/>
      <c r="C46" s="64"/>
      <c r="D46" s="169">
        <v>47</v>
      </c>
      <c r="E46" s="95">
        <v>87915456</v>
      </c>
      <c r="F46" s="33"/>
      <c r="G46" s="33"/>
      <c r="H46"/>
      <c r="I46" s="10"/>
      <c r="J46" s="282"/>
      <c r="K46" s="33"/>
    </row>
    <row r="47" spans="1:11" s="154" customFormat="1" ht="12.75" customHeight="1">
      <c r="A47" s="63" t="s">
        <v>356</v>
      </c>
      <c r="B47" s="63"/>
      <c r="C47" s="63"/>
      <c r="D47" s="169" t="s">
        <v>456</v>
      </c>
      <c r="E47" s="95" t="s">
        <v>456</v>
      </c>
      <c r="F47" s="33"/>
      <c r="G47" s="33"/>
      <c r="H47"/>
      <c r="I47" s="10"/>
      <c r="J47" s="282"/>
      <c r="K47" s="33"/>
    </row>
    <row r="48" spans="1:11" s="126" customFormat="1" ht="12.75" customHeight="1" thickBot="1">
      <c r="A48" s="106" t="s">
        <v>240</v>
      </c>
      <c r="B48" s="106"/>
      <c r="C48" s="106"/>
      <c r="D48" s="179">
        <v>46</v>
      </c>
      <c r="E48" s="112">
        <v>77770928</v>
      </c>
      <c r="F48" s="33"/>
      <c r="G48" s="33"/>
      <c r="H48"/>
      <c r="I48" s="10"/>
      <c r="J48" s="282"/>
      <c r="K48" s="33"/>
    </row>
    <row r="49" spans="1:11" s="154" customFormat="1" ht="13.5" customHeight="1">
      <c r="A49" s="198" t="s">
        <v>275</v>
      </c>
      <c r="B49" s="198"/>
      <c r="C49" s="9"/>
      <c r="D49" s="113"/>
      <c r="E49" s="9"/>
      <c r="F49" s="33"/>
      <c r="G49" s="282"/>
      <c r="H49" s="1084"/>
      <c r="I49" s="10"/>
      <c r="J49" s="282"/>
      <c r="K49" s="33"/>
    </row>
    <row r="50" spans="1:11" s="154" customFormat="1" ht="13.5" customHeight="1">
      <c r="A50" s="91" t="s">
        <v>79</v>
      </c>
      <c r="B50" s="91"/>
      <c r="C50" s="9"/>
      <c r="D50" s="113"/>
      <c r="E50" s="9"/>
      <c r="F50" s="33"/>
      <c r="G50" s="282"/>
      <c r="H50" s="1084"/>
      <c r="I50" s="10"/>
      <c r="J50" s="282"/>
    </row>
    <row r="51" spans="1:11" ht="15.6">
      <c r="A51" s="20"/>
      <c r="B51" s="20"/>
      <c r="C51" s="20"/>
      <c r="D51" s="27"/>
      <c r="E51" s="20"/>
      <c r="G51" s="282"/>
      <c r="H51" s="1084"/>
      <c r="I51" s="10"/>
      <c r="J51" s="282"/>
      <c r="K51" s="154"/>
    </row>
    <row r="52" spans="1:11" ht="15.6">
      <c r="D52" s="10"/>
      <c r="G52" s="282"/>
      <c r="H52" s="1084"/>
      <c r="I52" s="10"/>
      <c r="J52" s="282"/>
      <c r="K52" s="154"/>
    </row>
    <row r="53" spans="1:11" ht="15.6">
      <c r="H53"/>
      <c r="I53" s="10"/>
      <c r="J53" s="282"/>
      <c r="K53" s="154"/>
    </row>
    <row r="54" spans="1:11" ht="15.6">
      <c r="D54" s="10"/>
      <c r="H54" s="1084"/>
      <c r="I54" s="10"/>
      <c r="J54" s="282"/>
      <c r="K54" s="154"/>
    </row>
    <row r="55" spans="1:11" ht="15.6">
      <c r="D55" s="10"/>
      <c r="G55" s="282"/>
      <c r="H55" s="1084"/>
      <c r="I55" s="10"/>
      <c r="J55" s="282"/>
      <c r="K55" s="126"/>
    </row>
    <row r="56" spans="1:11" ht="15.6">
      <c r="F56" s="154"/>
      <c r="G56" s="649"/>
      <c r="H56"/>
      <c r="I56" s="10"/>
      <c r="J56" s="282"/>
      <c r="K56" s="154"/>
    </row>
    <row r="57" spans="1:11" ht="15.6">
      <c r="D57" s="10"/>
      <c r="F57" s="154"/>
      <c r="G57" s="649"/>
      <c r="H57"/>
      <c r="I57" s="10"/>
      <c r="J57" s="282"/>
      <c r="K57" s="154"/>
    </row>
    <row r="58" spans="1:11">
      <c r="D58" s="10"/>
      <c r="G58" s="282"/>
      <c r="H58" s="1084"/>
      <c r="I58" s="10"/>
      <c r="J58" s="282"/>
    </row>
    <row r="59" spans="1:11">
      <c r="D59" s="10"/>
      <c r="G59" s="282"/>
      <c r="H59" s="1084"/>
      <c r="I59" s="10"/>
      <c r="J59" s="282"/>
    </row>
    <row r="60" spans="1:11">
      <c r="D60" s="10"/>
      <c r="G60" s="282"/>
      <c r="H60" s="1084"/>
      <c r="I60" s="10"/>
      <c r="J60" s="282"/>
    </row>
    <row r="61" spans="1:11">
      <c r="D61" s="10"/>
      <c r="G61" s="282"/>
      <c r="H61" s="1084"/>
      <c r="I61" s="10"/>
      <c r="J61" s="282"/>
    </row>
    <row r="62" spans="1:11">
      <c r="D62" s="10"/>
      <c r="G62" s="282"/>
      <c r="H62" s="1084"/>
      <c r="I62" s="10"/>
      <c r="J62" s="282"/>
    </row>
    <row r="63" spans="1:11">
      <c r="D63" s="10"/>
      <c r="H63"/>
      <c r="I63" s="10"/>
      <c r="J63" s="282"/>
    </row>
    <row r="64" spans="1:11">
      <c r="D64" s="10"/>
      <c r="G64" s="282"/>
      <c r="H64" s="1084"/>
      <c r="I64" s="10"/>
      <c r="J64" s="282"/>
    </row>
    <row r="65" spans="4:10">
      <c r="G65" s="282"/>
      <c r="H65"/>
      <c r="I65" s="10"/>
      <c r="J65" s="282"/>
    </row>
    <row r="66" spans="4:10">
      <c r="D66" s="10"/>
      <c r="G66" s="282"/>
      <c r="H66"/>
      <c r="I66" s="10"/>
      <c r="J66" s="282"/>
    </row>
    <row r="67" spans="4:10">
      <c r="D67" s="10"/>
      <c r="G67" s="282"/>
      <c r="H67" s="1084"/>
      <c r="I67" s="10"/>
      <c r="J67" s="282"/>
    </row>
    <row r="68" spans="4:10">
      <c r="D68" s="10"/>
      <c r="G68" s="282"/>
      <c r="H68" s="282"/>
      <c r="I68" s="282"/>
      <c r="J68" s="282"/>
    </row>
    <row r="69" spans="4:10">
      <c r="D69" s="10"/>
      <c r="G69" s="282"/>
      <c r="H69" s="282"/>
      <c r="I69" s="282"/>
      <c r="J69" s="282"/>
    </row>
    <row r="70" spans="4:10">
      <c r="D70" s="10"/>
      <c r="G70" s="282"/>
      <c r="H70" s="282"/>
      <c r="I70" s="282"/>
      <c r="J70" s="282"/>
    </row>
    <row r="71" spans="4:10">
      <c r="D71" s="10"/>
      <c r="G71" s="282"/>
      <c r="H71" s="282"/>
      <c r="I71" s="282"/>
      <c r="J71" s="282"/>
    </row>
    <row r="72" spans="4:10">
      <c r="D72" s="10"/>
      <c r="G72" s="282"/>
      <c r="H72" s="282"/>
      <c r="I72" s="282"/>
      <c r="J72" s="282"/>
    </row>
    <row r="73" spans="4:10">
      <c r="D73" s="10"/>
      <c r="G73" s="282"/>
      <c r="H73" s="282"/>
      <c r="I73" s="282"/>
      <c r="J73" s="1105"/>
    </row>
    <row r="74" spans="4:10">
      <c r="D74" s="10"/>
      <c r="G74" s="282"/>
      <c r="H74" s="282"/>
      <c r="I74" s="282"/>
      <c r="J74" s="1105"/>
    </row>
    <row r="75" spans="4:10">
      <c r="D75" s="10"/>
      <c r="G75" s="282"/>
      <c r="H75" s="282"/>
      <c r="I75" s="282"/>
      <c r="J75" s="1105"/>
    </row>
    <row r="76" spans="4:10">
      <c r="D76" s="10"/>
      <c r="G76" s="282"/>
      <c r="H76" s="282"/>
      <c r="I76" s="282"/>
      <c r="J76" s="1105"/>
    </row>
    <row r="77" spans="4:10">
      <c r="D77" s="10"/>
      <c r="G77" s="282"/>
      <c r="H77" s="282"/>
      <c r="I77" s="282"/>
      <c r="J77" s="1105"/>
    </row>
    <row r="78" spans="4:10">
      <c r="D78" s="10"/>
      <c r="G78" s="282"/>
      <c r="H78" s="282"/>
      <c r="I78" s="282"/>
      <c r="J78" s="1105"/>
    </row>
    <row r="79" spans="4:10">
      <c r="D79" s="10"/>
      <c r="G79" s="282"/>
      <c r="H79" s="282"/>
      <c r="I79" s="282"/>
      <c r="J79" s="1105"/>
    </row>
    <row r="80" spans="4:10">
      <c r="D80" s="10"/>
      <c r="G80" s="282"/>
      <c r="H80" s="282"/>
      <c r="I80" s="282"/>
      <c r="J80" s="1105"/>
    </row>
    <row r="81" spans="4:10">
      <c r="D81" s="10"/>
      <c r="G81" s="282"/>
      <c r="H81" s="282"/>
      <c r="I81" s="282"/>
      <c r="J81" s="1105"/>
    </row>
    <row r="82" spans="4:10">
      <c r="D82" s="10"/>
      <c r="G82" s="282"/>
      <c r="H82" s="10"/>
      <c r="I82" s="282"/>
      <c r="J82" s="1105"/>
    </row>
    <row r="83" spans="4:10">
      <c r="D83" s="10"/>
      <c r="G83" s="282"/>
      <c r="H83" s="10"/>
      <c r="I83" s="282"/>
      <c r="J83" s="1105"/>
    </row>
    <row r="84" spans="4:10">
      <c r="D84" s="10"/>
      <c r="G84" s="282"/>
      <c r="H84" s="10"/>
      <c r="I84" s="282"/>
      <c r="J84" s="1105"/>
    </row>
    <row r="85" spans="4:10">
      <c r="D85" s="10"/>
      <c r="G85" s="282"/>
      <c r="H85" s="282"/>
      <c r="I85" s="282"/>
      <c r="J85" s="1105"/>
    </row>
    <row r="86" spans="4:10">
      <c r="D86" s="10"/>
      <c r="G86" s="282"/>
      <c r="H86" s="282"/>
      <c r="I86" s="282"/>
      <c r="J86" s="1105"/>
    </row>
    <row r="87" spans="4:10">
      <c r="D87" s="10"/>
      <c r="G87" s="282"/>
      <c r="H87" s="282"/>
    </row>
    <row r="88" spans="4:10">
      <c r="D88" s="10"/>
      <c r="G88" s="282"/>
      <c r="H88" s="282"/>
    </row>
    <row r="89" spans="4:10">
      <c r="D89" s="10"/>
      <c r="G89" s="282"/>
      <c r="H89" s="282"/>
    </row>
    <row r="90" spans="4:10">
      <c r="D90" s="10"/>
      <c r="G90" s="282"/>
      <c r="H90" s="282"/>
    </row>
    <row r="91" spans="4:10">
      <c r="D91" s="10"/>
      <c r="G91" s="282"/>
      <c r="H91" s="282"/>
    </row>
    <row r="92" spans="4:10">
      <c r="D92" s="10"/>
      <c r="G92" s="282"/>
      <c r="H92" s="282"/>
    </row>
    <row r="93" spans="4:10">
      <c r="D93" s="10"/>
      <c r="G93" s="282"/>
      <c r="H93" s="282"/>
    </row>
    <row r="94" spans="4:10">
      <c r="G94" s="282"/>
      <c r="H94" s="282"/>
    </row>
    <row r="95" spans="4:10">
      <c r="G95" s="282"/>
      <c r="H95" s="282"/>
    </row>
    <row r="96" spans="4:10">
      <c r="G96" s="282"/>
      <c r="H96" s="282"/>
    </row>
    <row r="97" spans="7:8">
      <c r="G97" s="282"/>
      <c r="H97" s="282"/>
    </row>
    <row r="98" spans="7:8">
      <c r="G98" s="282"/>
      <c r="H98" s="282"/>
    </row>
    <row r="99" spans="7:8">
      <c r="G99" s="282"/>
      <c r="H99" s="282"/>
    </row>
    <row r="127" spans="7:7">
      <c r="G127" s="282"/>
    </row>
  </sheetData>
  <phoneticPr fontId="14" type="noConversion"/>
  <pageMargins left="0.75" right="0.75" top="1" bottom="1" header="0.5" footer="0.5"/>
  <pageSetup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87"/>
  <sheetViews>
    <sheetView showGridLines="0" workbookViewId="0"/>
  </sheetViews>
  <sheetFormatPr defaultColWidth="9.81640625" defaultRowHeight="13.8"/>
  <cols>
    <col min="1" max="1" width="27.6328125" style="9" customWidth="1"/>
    <col min="2" max="2" width="12.81640625" style="9" customWidth="1"/>
    <col min="3" max="3" width="9.81640625" style="9"/>
    <col min="4" max="4" width="5.81640625" style="9" customWidth="1"/>
    <col min="5" max="5" width="8.81640625" style="9" customWidth="1"/>
    <col min="6" max="6" width="11.54296875" style="9" customWidth="1"/>
    <col min="7" max="7" width="21.81640625" style="434" customWidth="1"/>
    <col min="8" max="8" width="9.81640625" style="9"/>
    <col min="9" max="9" width="9.90625" style="9" bestFit="1" customWidth="1"/>
    <col min="10" max="10" width="10" style="9" bestFit="1" customWidth="1"/>
    <col min="11" max="16384" width="9.81640625" style="9"/>
  </cols>
  <sheetData>
    <row r="1" spans="1:11" s="738" customFormat="1" ht="15" customHeight="1">
      <c r="A1" s="1145" t="s">
        <v>594</v>
      </c>
      <c r="B1" s="761"/>
      <c r="C1" s="761"/>
      <c r="D1" s="761"/>
      <c r="E1" s="761"/>
      <c r="F1" s="761"/>
    </row>
    <row r="2" spans="1:11" ht="12.75" customHeight="1">
      <c r="A2" s="241"/>
      <c r="B2" s="241"/>
      <c r="C2" s="241"/>
      <c r="D2" s="396" t="s">
        <v>12</v>
      </c>
      <c r="E2" s="396"/>
      <c r="F2" s="396"/>
    </row>
    <row r="3" spans="1:11" ht="12.75" customHeight="1">
      <c r="A3" s="397" t="s">
        <v>213</v>
      </c>
      <c r="B3" s="397"/>
      <c r="C3" s="397"/>
      <c r="D3" s="398" t="s">
        <v>75</v>
      </c>
      <c r="E3" s="398"/>
      <c r="F3" s="398" t="s">
        <v>76</v>
      </c>
    </row>
    <row r="4" spans="1:11" ht="12.75" customHeight="1">
      <c r="A4" s="199" t="s">
        <v>427</v>
      </c>
      <c r="B4" s="199"/>
      <c r="C4" s="199"/>
      <c r="D4" s="154"/>
      <c r="E4" s="253"/>
      <c r="F4" s="253"/>
    </row>
    <row r="5" spans="1:11" ht="12.75" customHeight="1">
      <c r="A5" s="311" t="s">
        <v>381</v>
      </c>
      <c r="B5" s="380"/>
      <c r="C5" s="380"/>
      <c r="D5" s="387">
        <v>65</v>
      </c>
      <c r="E5" s="381"/>
      <c r="F5" s="334">
        <v>546932175</v>
      </c>
      <c r="G5" s="435"/>
    </row>
    <row r="6" spans="1:11" ht="12.75" customHeight="1">
      <c r="A6" s="311" t="s">
        <v>382</v>
      </c>
      <c r="B6" s="380"/>
      <c r="C6" s="380"/>
      <c r="D6" s="387">
        <v>62</v>
      </c>
      <c r="E6" s="381"/>
      <c r="F6" s="392">
        <v>9571310</v>
      </c>
    </row>
    <row r="7" spans="1:11" ht="12.75" customHeight="1">
      <c r="A7" s="311" t="s">
        <v>383</v>
      </c>
      <c r="B7" s="380"/>
      <c r="C7" s="380"/>
      <c r="D7" s="387">
        <v>648</v>
      </c>
      <c r="E7" s="381"/>
      <c r="F7" s="392">
        <v>29301086581</v>
      </c>
    </row>
    <row r="8" spans="1:11" ht="12.75" customHeight="1">
      <c r="A8" s="311" t="s">
        <v>384</v>
      </c>
      <c r="B8" s="380"/>
      <c r="C8" s="380"/>
      <c r="D8" s="387">
        <v>648</v>
      </c>
      <c r="E8" s="381"/>
      <c r="F8" s="392">
        <v>586021723</v>
      </c>
    </row>
    <row r="9" spans="1:11" ht="12.75" customHeight="1">
      <c r="A9" s="311" t="s">
        <v>431</v>
      </c>
      <c r="B9" s="380"/>
      <c r="C9" s="380"/>
      <c r="D9" s="387">
        <v>655</v>
      </c>
      <c r="E9" s="381"/>
      <c r="F9" s="392">
        <v>595593033</v>
      </c>
      <c r="H9" s="113"/>
      <c r="I9" s="268"/>
      <c r="J9" s="268"/>
      <c r="K9" s="268"/>
    </row>
    <row r="10" spans="1:11" ht="12.75" customHeight="1">
      <c r="A10" s="311" t="s">
        <v>386</v>
      </c>
      <c r="B10" s="380"/>
      <c r="C10" s="380"/>
      <c r="D10" s="387">
        <v>655</v>
      </c>
      <c r="E10" s="381"/>
      <c r="F10" s="392">
        <v>595593033</v>
      </c>
      <c r="H10" s="113"/>
      <c r="I10" s="268"/>
      <c r="J10" s="268"/>
      <c r="K10" s="268"/>
    </row>
    <row r="11" spans="1:11" ht="12.75" customHeight="1">
      <c r="A11" s="311" t="s">
        <v>356</v>
      </c>
      <c r="B11" s="380"/>
      <c r="C11" s="380"/>
      <c r="D11" s="387">
        <v>322</v>
      </c>
      <c r="E11" s="381"/>
      <c r="F11" s="392">
        <v>86399351</v>
      </c>
      <c r="H11" s="113"/>
      <c r="I11" s="268"/>
      <c r="J11" s="268"/>
      <c r="K11" s="268"/>
    </row>
    <row r="12" spans="1:11" ht="12.75" customHeight="1">
      <c r="A12" s="311" t="s">
        <v>240</v>
      </c>
      <c r="B12" s="380"/>
      <c r="C12" s="380"/>
      <c r="D12" s="387">
        <v>644</v>
      </c>
      <c r="E12" s="381"/>
      <c r="F12" s="278">
        <v>509193693</v>
      </c>
      <c r="H12" s="113"/>
      <c r="I12" s="268"/>
      <c r="J12" s="268"/>
      <c r="K12" s="268"/>
    </row>
    <row r="13" spans="1:11" ht="12.75" customHeight="1">
      <c r="A13" s="311"/>
      <c r="B13" s="380"/>
      <c r="C13" s="380"/>
      <c r="D13" s="381"/>
      <c r="E13" s="381"/>
      <c r="F13" s="381"/>
      <c r="H13" s="113"/>
      <c r="I13" s="113"/>
    </row>
    <row r="14" spans="1:11" ht="12.75" customHeight="1">
      <c r="A14" s="380" t="s">
        <v>428</v>
      </c>
      <c r="B14" s="380"/>
      <c r="C14" s="380"/>
      <c r="D14" s="381"/>
      <c r="E14" s="381"/>
      <c r="F14" s="381"/>
      <c r="H14" s="113"/>
      <c r="I14" s="113"/>
    </row>
    <row r="15" spans="1:11" ht="12.75" customHeight="1">
      <c r="A15" s="311" t="s">
        <v>381</v>
      </c>
      <c r="B15" s="311"/>
      <c r="C15" s="311"/>
      <c r="D15" s="393">
        <v>0</v>
      </c>
      <c r="E15" s="298"/>
      <c r="F15" s="394">
        <v>0</v>
      </c>
      <c r="H15" s="113"/>
      <c r="I15" s="113"/>
    </row>
    <row r="16" spans="1:11" ht="12.75" customHeight="1">
      <c r="A16" s="311" t="s">
        <v>382</v>
      </c>
      <c r="B16" s="311"/>
      <c r="C16" s="311"/>
      <c r="D16" s="393">
        <v>0</v>
      </c>
      <c r="E16" s="395"/>
      <c r="F16" s="393">
        <v>0</v>
      </c>
      <c r="H16" s="113"/>
      <c r="I16" s="113"/>
    </row>
    <row r="17" spans="1:11" ht="12.75" customHeight="1">
      <c r="A17" s="311" t="s">
        <v>383</v>
      </c>
      <c r="B17" s="311"/>
      <c r="C17" s="311"/>
      <c r="D17" s="393">
        <v>28</v>
      </c>
      <c r="E17" s="298"/>
      <c r="F17" s="394">
        <v>124687</v>
      </c>
    </row>
    <row r="18" spans="1:11" ht="12.75" customHeight="1">
      <c r="A18" s="311" t="s">
        <v>384</v>
      </c>
      <c r="B18" s="311"/>
      <c r="C18" s="311"/>
      <c r="D18" s="393">
        <v>28</v>
      </c>
      <c r="E18" s="298"/>
      <c r="F18" s="393">
        <v>2495</v>
      </c>
    </row>
    <row r="19" spans="1:11" ht="12.75" customHeight="1">
      <c r="A19" s="311" t="s">
        <v>431</v>
      </c>
      <c r="B19" s="311"/>
      <c r="C19" s="311"/>
      <c r="D19" s="393">
        <v>28</v>
      </c>
      <c r="E19" s="298"/>
      <c r="F19" s="393">
        <v>2495</v>
      </c>
      <c r="G19" s="436"/>
      <c r="H19" s="130"/>
      <c r="I19" s="130"/>
      <c r="J19" s="130"/>
      <c r="K19" s="130"/>
    </row>
    <row r="20" spans="1:11" ht="12.75" customHeight="1">
      <c r="A20" s="311" t="s">
        <v>386</v>
      </c>
      <c r="B20" s="311"/>
      <c r="C20" s="311"/>
      <c r="D20" s="393">
        <v>322</v>
      </c>
      <c r="E20" s="298"/>
      <c r="F20" s="393">
        <v>81000</v>
      </c>
    </row>
    <row r="21" spans="1:11" ht="12.75" customHeight="1">
      <c r="A21" s="311" t="s">
        <v>356</v>
      </c>
      <c r="B21" s="311"/>
      <c r="C21" s="311"/>
      <c r="D21" s="393">
        <v>6</v>
      </c>
      <c r="E21" s="298"/>
      <c r="F21" s="393">
        <v>815</v>
      </c>
    </row>
    <row r="22" spans="1:11" s="130" customFormat="1" ht="14.25" customHeight="1" thickBot="1">
      <c r="A22" s="388" t="s">
        <v>240</v>
      </c>
      <c r="B22" s="389"/>
      <c r="C22" s="389"/>
      <c r="D22" s="390">
        <v>319</v>
      </c>
      <c r="E22" s="391"/>
      <c r="F22" s="390">
        <v>80185</v>
      </c>
      <c r="G22" s="434"/>
      <c r="H22" s="9"/>
      <c r="I22" s="9"/>
      <c r="J22" s="9"/>
      <c r="K22" s="9"/>
    </row>
    <row r="23" spans="1:11" ht="12.75" customHeight="1">
      <c r="A23" s="94" t="s">
        <v>275</v>
      </c>
      <c r="B23" s="94"/>
      <c r="C23" s="94"/>
      <c r="D23" s="94"/>
      <c r="E23" s="94"/>
      <c r="F23" s="94"/>
      <c r="G23" s="738"/>
      <c r="H23" s="738"/>
      <c r="I23" s="738"/>
      <c r="J23" s="738"/>
      <c r="K23" s="738"/>
    </row>
    <row r="24" spans="1:11" ht="12.75" customHeight="1">
      <c r="A24" s="94" t="s">
        <v>79</v>
      </c>
      <c r="B24" s="94"/>
      <c r="C24" s="94"/>
      <c r="D24" s="94"/>
      <c r="E24" s="94"/>
      <c r="F24" s="94"/>
    </row>
    <row r="25" spans="1:11" ht="12.75" customHeight="1">
      <c r="A25" s="154"/>
      <c r="B25" s="154"/>
      <c r="C25" s="154"/>
      <c r="D25" s="154"/>
      <c r="E25" s="154"/>
      <c r="F25" s="154"/>
      <c r="H25" s="113"/>
      <c r="I25" s="113"/>
    </row>
    <row r="26" spans="1:11" s="738" customFormat="1" ht="15" customHeight="1">
      <c r="A26" s="1145" t="s">
        <v>595</v>
      </c>
      <c r="B26" s="761"/>
      <c r="C26" s="761"/>
      <c r="D26" s="761"/>
      <c r="E26" s="761"/>
      <c r="F26" s="761"/>
      <c r="G26" s="434"/>
      <c r="H26" s="113"/>
      <c r="I26" s="113"/>
      <c r="J26" s="9"/>
      <c r="K26" s="9"/>
    </row>
    <row r="27" spans="1:11">
      <c r="A27" s="241"/>
      <c r="B27" s="241"/>
      <c r="C27" s="241"/>
      <c r="D27" s="396" t="s">
        <v>12</v>
      </c>
      <c r="E27" s="396"/>
      <c r="F27" s="396"/>
      <c r="H27" s="113"/>
      <c r="I27" s="113"/>
    </row>
    <row r="28" spans="1:11">
      <c r="A28" s="397" t="s">
        <v>213</v>
      </c>
      <c r="B28" s="397"/>
      <c r="C28" s="397"/>
      <c r="D28" s="398" t="s">
        <v>75</v>
      </c>
      <c r="E28" s="398"/>
      <c r="F28" s="398" t="s">
        <v>76</v>
      </c>
      <c r="H28" s="113"/>
    </row>
    <row r="29" spans="1:11">
      <c r="A29" s="199" t="s">
        <v>427</v>
      </c>
      <c r="B29" s="199"/>
      <c r="C29" s="199"/>
      <c r="D29" s="154"/>
      <c r="E29" s="253"/>
      <c r="F29" s="253"/>
      <c r="H29" s="113"/>
      <c r="I29" s="113"/>
    </row>
    <row r="30" spans="1:11">
      <c r="A30" s="311" t="s">
        <v>381</v>
      </c>
      <c r="B30" s="380"/>
      <c r="C30" s="380"/>
      <c r="D30" s="387">
        <v>30</v>
      </c>
      <c r="E30" s="381"/>
      <c r="F30" s="334">
        <v>19844194979</v>
      </c>
      <c r="H30" s="113"/>
      <c r="I30" s="113"/>
    </row>
    <row r="31" spans="1:11">
      <c r="A31" s="311" t="s">
        <v>382</v>
      </c>
      <c r="B31" s="380"/>
      <c r="C31" s="380"/>
      <c r="D31" s="387">
        <v>29</v>
      </c>
      <c r="E31" s="381"/>
      <c r="F31" s="392">
        <v>347273410</v>
      </c>
      <c r="H31" s="113"/>
      <c r="I31" s="113"/>
    </row>
    <row r="32" spans="1:11">
      <c r="A32" s="311" t="s">
        <v>383</v>
      </c>
      <c r="B32" s="380"/>
      <c r="C32" s="380"/>
      <c r="D32" s="387">
        <v>52</v>
      </c>
      <c r="E32" s="381"/>
      <c r="F32" s="392">
        <v>2481125651</v>
      </c>
      <c r="H32" s="113"/>
      <c r="I32" s="113"/>
    </row>
    <row r="33" spans="1:9">
      <c r="A33" s="311" t="s">
        <v>384</v>
      </c>
      <c r="B33" s="380"/>
      <c r="C33" s="380"/>
      <c r="D33" s="387">
        <v>52</v>
      </c>
      <c r="E33" s="381"/>
      <c r="F33" s="392">
        <v>49622514</v>
      </c>
    </row>
    <row r="34" spans="1:9">
      <c r="A34" s="311" t="s">
        <v>431</v>
      </c>
      <c r="B34" s="380"/>
      <c r="C34" s="380"/>
      <c r="D34" s="387">
        <v>81</v>
      </c>
      <c r="E34" s="381"/>
      <c r="F34" s="392">
        <v>396895924</v>
      </c>
    </row>
    <row r="35" spans="1:9">
      <c r="A35" s="311" t="s">
        <v>386</v>
      </c>
      <c r="B35" s="380"/>
      <c r="C35" s="380"/>
      <c r="D35" s="387">
        <v>81</v>
      </c>
      <c r="E35" s="381"/>
      <c r="F35" s="392">
        <v>396895924</v>
      </c>
      <c r="H35" s="113"/>
      <c r="I35" s="113"/>
    </row>
    <row r="36" spans="1:9">
      <c r="A36" s="311" t="s">
        <v>356</v>
      </c>
      <c r="B36" s="380"/>
      <c r="C36" s="380"/>
      <c r="D36" s="387">
        <v>21</v>
      </c>
      <c r="E36" s="381"/>
      <c r="F36" s="392">
        <v>9658996</v>
      </c>
    </row>
    <row r="37" spans="1:9">
      <c r="A37" s="311" t="s">
        <v>240</v>
      </c>
      <c r="B37" s="380"/>
      <c r="C37" s="380"/>
      <c r="D37" s="387">
        <v>81</v>
      </c>
      <c r="E37" s="381"/>
      <c r="F37" s="278">
        <v>387236932</v>
      </c>
    </row>
    <row r="38" spans="1:9">
      <c r="A38" s="311"/>
      <c r="B38" s="380"/>
      <c r="C38" s="380"/>
      <c r="D38" s="381"/>
      <c r="E38" s="381"/>
      <c r="F38" s="381"/>
    </row>
    <row r="39" spans="1:9">
      <c r="A39" s="380" t="s">
        <v>428</v>
      </c>
      <c r="B39" s="380"/>
      <c r="C39" s="380"/>
      <c r="D39" s="381"/>
      <c r="E39" s="381"/>
      <c r="F39" s="381"/>
    </row>
    <row r="40" spans="1:9">
      <c r="A40" s="311" t="s">
        <v>381</v>
      </c>
      <c r="B40" s="311"/>
      <c r="C40" s="311"/>
      <c r="D40" s="393">
        <v>0</v>
      </c>
      <c r="E40" s="298"/>
      <c r="F40" s="394">
        <v>0</v>
      </c>
    </row>
    <row r="41" spans="1:9">
      <c r="A41" s="311" t="s">
        <v>382</v>
      </c>
      <c r="B41" s="311"/>
      <c r="C41" s="311"/>
      <c r="D41" s="393">
        <v>0</v>
      </c>
      <c r="E41" s="395"/>
      <c r="F41" s="393">
        <v>0</v>
      </c>
    </row>
    <row r="42" spans="1:9">
      <c r="A42" s="311" t="s">
        <v>383</v>
      </c>
      <c r="B42" s="311"/>
      <c r="C42" s="311"/>
      <c r="D42" s="393">
        <v>5</v>
      </c>
      <c r="E42" s="298"/>
      <c r="F42" s="394">
        <v>8879</v>
      </c>
    </row>
    <row r="43" spans="1:9">
      <c r="A43" s="311" t="s">
        <v>384</v>
      </c>
      <c r="B43" s="311"/>
      <c r="C43" s="311"/>
      <c r="D43" s="393">
        <v>5</v>
      </c>
      <c r="E43" s="298"/>
      <c r="F43" s="393">
        <v>177</v>
      </c>
    </row>
    <row r="44" spans="1:9">
      <c r="A44" s="311" t="s">
        <v>431</v>
      </c>
      <c r="B44" s="311"/>
      <c r="C44" s="311"/>
      <c r="D44" s="393">
        <v>5</v>
      </c>
      <c r="E44" s="298"/>
      <c r="F44" s="393">
        <v>177</v>
      </c>
    </row>
    <row r="45" spans="1:9">
      <c r="A45" s="311" t="s">
        <v>386</v>
      </c>
      <c r="B45" s="311"/>
      <c r="C45" s="311"/>
      <c r="D45" s="393">
        <v>60</v>
      </c>
      <c r="E45" s="298"/>
      <c r="F45" s="393">
        <v>15000</v>
      </c>
    </row>
    <row r="46" spans="1:9">
      <c r="A46" s="311" t="s">
        <v>356</v>
      </c>
      <c r="B46" s="311"/>
      <c r="C46" s="311"/>
      <c r="D46" s="393" t="s">
        <v>456</v>
      </c>
      <c r="E46" s="298"/>
      <c r="F46" s="393" t="s">
        <v>456</v>
      </c>
    </row>
    <row r="47" spans="1:9" ht="14.4" thickBot="1">
      <c r="A47" s="388" t="s">
        <v>240</v>
      </c>
      <c r="B47" s="389"/>
      <c r="C47" s="389"/>
      <c r="D47" s="390">
        <v>60</v>
      </c>
      <c r="E47" s="391"/>
      <c r="F47" s="390">
        <v>14775</v>
      </c>
    </row>
    <row r="48" spans="1:9">
      <c r="A48" s="91" t="s">
        <v>275</v>
      </c>
      <c r="B48" s="91"/>
      <c r="C48" s="91"/>
      <c r="D48" s="91"/>
      <c r="E48" s="91"/>
      <c r="F48" s="91"/>
    </row>
    <row r="49" spans="1:6">
      <c r="A49" s="91" t="s">
        <v>79</v>
      </c>
      <c r="B49" s="91"/>
      <c r="C49" s="91"/>
      <c r="D49" s="91"/>
      <c r="E49" s="91"/>
      <c r="F49" s="91"/>
    </row>
    <row r="64" spans="1:6">
      <c r="B64" s="113"/>
      <c r="C64" s="113"/>
      <c r="D64" s="113"/>
      <c r="E64" s="113"/>
    </row>
    <row r="65" spans="2:5">
      <c r="B65" s="113"/>
      <c r="C65" s="113"/>
      <c r="D65" s="113"/>
      <c r="E65" s="113"/>
    </row>
    <row r="66" spans="2:5">
      <c r="B66" s="113"/>
      <c r="C66" s="113"/>
      <c r="D66" s="113"/>
      <c r="E66" s="113"/>
    </row>
    <row r="67" spans="2:5">
      <c r="B67" s="113"/>
      <c r="C67" s="113"/>
      <c r="D67" s="113"/>
      <c r="E67" s="113"/>
    </row>
    <row r="68" spans="2:5">
      <c r="B68" s="113"/>
      <c r="C68" s="113"/>
      <c r="D68" s="113"/>
      <c r="E68" s="113"/>
    </row>
    <row r="69" spans="2:5">
      <c r="B69" s="113"/>
      <c r="C69" s="113"/>
      <c r="D69" s="113"/>
      <c r="E69" s="113"/>
    </row>
    <row r="70" spans="2:5">
      <c r="B70" s="113"/>
      <c r="C70" s="113"/>
      <c r="D70" s="113"/>
      <c r="E70" s="113"/>
    </row>
    <row r="71" spans="2:5">
      <c r="B71" s="113"/>
      <c r="C71" s="113"/>
      <c r="D71" s="113"/>
      <c r="E71" s="113"/>
    </row>
    <row r="80" spans="2:5">
      <c r="B80" s="113"/>
      <c r="D80" s="113"/>
      <c r="E80" s="113"/>
    </row>
    <row r="82" spans="2:5">
      <c r="B82" s="113"/>
      <c r="C82" s="113"/>
      <c r="D82" s="113"/>
      <c r="E82" s="113"/>
    </row>
    <row r="83" spans="2:5">
      <c r="B83" s="113"/>
      <c r="D83" s="113"/>
    </row>
    <row r="84" spans="2:5">
      <c r="B84" s="113"/>
      <c r="D84" s="113"/>
    </row>
    <row r="85" spans="2:5">
      <c r="B85" s="113"/>
      <c r="C85" s="113"/>
      <c r="D85" s="113"/>
      <c r="E85" s="113"/>
    </row>
    <row r="86" spans="2:5">
      <c r="B86" s="113"/>
      <c r="D86" s="113"/>
    </row>
    <row r="87" spans="2:5">
      <c r="B87" s="113"/>
      <c r="C87" s="113"/>
      <c r="D87" s="113"/>
      <c r="E87" s="113"/>
    </row>
  </sheetData>
  <phoneticPr fontId="14" type="noConversion"/>
  <pageMargins left="0.75" right="0.75" top="1" bottom="1" header="0.5" footer="0.5"/>
  <pageSetup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36"/>
  <sheetViews>
    <sheetView workbookViewId="0"/>
  </sheetViews>
  <sheetFormatPr defaultRowHeight="15"/>
  <cols>
    <col min="1" max="4" width="20.08984375" customWidth="1"/>
    <col min="5" max="13" width="9.81640625" customWidth="1"/>
  </cols>
  <sheetData>
    <row r="1" spans="1:4" s="910" customFormat="1" ht="15.6">
      <c r="A1" s="918" t="s">
        <v>527</v>
      </c>
      <c r="B1" s="933"/>
      <c r="C1" s="933"/>
      <c r="D1" s="934"/>
    </row>
    <row r="2" spans="1:4" s="910" customFormat="1">
      <c r="A2" s="935" t="s">
        <v>468</v>
      </c>
      <c r="B2" s="936">
        <v>2008</v>
      </c>
      <c r="C2" s="936">
        <v>2009</v>
      </c>
      <c r="D2" s="915"/>
    </row>
    <row r="3" spans="1:4" s="910" customFormat="1">
      <c r="A3" s="567">
        <v>25</v>
      </c>
      <c r="B3" s="233">
        <v>7497583</v>
      </c>
      <c r="C3" s="233">
        <v>5390894</v>
      </c>
      <c r="D3" s="282"/>
    </row>
    <row r="4" spans="1:4" s="910" customFormat="1">
      <c r="A4" s="445">
        <v>75</v>
      </c>
      <c r="B4" s="233">
        <v>1660845</v>
      </c>
      <c r="C4" s="233">
        <v>1664549</v>
      </c>
      <c r="D4" s="282"/>
    </row>
    <row r="5" spans="1:4" s="910" customFormat="1">
      <c r="A5" s="445">
        <v>175</v>
      </c>
      <c r="B5" s="233">
        <v>2694222</v>
      </c>
      <c r="C5" s="233">
        <v>2710127</v>
      </c>
      <c r="D5" s="282"/>
    </row>
    <row r="6" spans="1:4" s="910" customFormat="1">
      <c r="A6" s="445" t="s">
        <v>459</v>
      </c>
      <c r="B6" s="233">
        <v>2583629</v>
      </c>
      <c r="C6" s="233">
        <v>2826466</v>
      </c>
      <c r="D6" s="282"/>
    </row>
    <row r="7" spans="1:4" s="910" customFormat="1">
      <c r="A7" s="445">
        <v>500</v>
      </c>
      <c r="B7" s="233">
        <v>7099812</v>
      </c>
      <c r="C7" s="233">
        <v>7038247</v>
      </c>
      <c r="D7" s="913"/>
    </row>
    <row r="8" spans="1:4" s="910" customFormat="1">
      <c r="A8" s="445">
        <v>1500</v>
      </c>
      <c r="B8" s="233">
        <v>27610792</v>
      </c>
      <c r="C8" s="233">
        <v>26355217</v>
      </c>
      <c r="D8" s="913"/>
    </row>
    <row r="9" spans="1:4" s="910" customFormat="1">
      <c r="A9" s="445">
        <v>3500</v>
      </c>
      <c r="B9" s="233">
        <v>15049598</v>
      </c>
      <c r="C9" s="233">
        <v>14111640</v>
      </c>
      <c r="D9" s="913"/>
    </row>
    <row r="10" spans="1:4" s="910" customFormat="1">
      <c r="A10" s="445">
        <v>5000</v>
      </c>
      <c r="B10" s="233">
        <v>6074144</v>
      </c>
      <c r="C10" s="233">
        <v>14318751</v>
      </c>
      <c r="D10" s="913"/>
    </row>
    <row r="11" spans="1:4" s="910" customFormat="1" ht="15.6" thickBot="1">
      <c r="A11" s="563" t="s">
        <v>12</v>
      </c>
      <c r="B11" s="921">
        <f>SUM(B3:B10)</f>
        <v>70270625</v>
      </c>
      <c r="C11" s="921">
        <f>SUM(C3:C10)</f>
        <v>74415891</v>
      </c>
    </row>
    <row r="12" spans="1:4" s="910" customFormat="1">
      <c r="A12" s="916" t="s">
        <v>537</v>
      </c>
      <c r="B12" s="916"/>
      <c r="C12" s="917"/>
      <c r="D12" s="913"/>
    </row>
    <row r="13" spans="1:4" s="910" customFormat="1">
      <c r="A13" s="916" t="s">
        <v>523</v>
      </c>
      <c r="B13" s="916"/>
      <c r="C13" s="913"/>
    </row>
    <row r="14" spans="1:4" s="910" customFormat="1">
      <c r="A14" s="916"/>
      <c r="B14" s="916"/>
      <c r="C14" s="913"/>
    </row>
    <row r="15" spans="1:4" s="910" customFormat="1">
      <c r="A15" s="916"/>
      <c r="B15" s="916"/>
      <c r="C15" s="913"/>
    </row>
    <row r="16" spans="1:4" s="910" customFormat="1" ht="15.6">
      <c r="A16" s="918" t="s">
        <v>528</v>
      </c>
    </row>
    <row r="17" spans="1:1" s="910" customFormat="1">
      <c r="A17" s="929"/>
    </row>
    <row r="18" spans="1:1" s="910" customFormat="1">
      <c r="A18" s="929"/>
    </row>
    <row r="19" spans="1:1" s="910" customFormat="1">
      <c r="A19" s="929"/>
    </row>
    <row r="32" spans="1:1">
      <c r="A32" s="916" t="s">
        <v>537</v>
      </c>
    </row>
    <row r="33" spans="1:3">
      <c r="A33" s="916" t="s">
        <v>523</v>
      </c>
    </row>
    <row r="35" spans="1:3" ht="15.6">
      <c r="B35" s="1174"/>
      <c r="C35" s="1174"/>
    </row>
    <row r="36" spans="1:3" ht="15.6">
      <c r="A36" s="441"/>
      <c r="B36" s="442"/>
      <c r="C36" s="442"/>
    </row>
  </sheetData>
  <mergeCells count="1">
    <mergeCell ref="B35:C35"/>
  </mergeCells>
  <phoneticPr fontId="14" type="noConversion"/>
  <pageMargins left="0.75" right="0.75" top="1" bottom="1" header="0.5" footer="0.5"/>
  <pageSetup orientation="portrait" r:id="rId1"/>
  <headerFooter alignWithMargins="0"/>
  <ignoredErrors>
    <ignoredError sqref="B11:C1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J99"/>
  <sheetViews>
    <sheetView showGridLines="0" defaultGridColor="0" colorId="22" workbookViewId="0">
      <selection sqref="A1:H1"/>
    </sheetView>
  </sheetViews>
  <sheetFormatPr defaultColWidth="9.81640625" defaultRowHeight="15"/>
  <cols>
    <col min="1" max="1" width="38.36328125" customWidth="1"/>
    <col min="2" max="2" width="9" customWidth="1"/>
    <col min="3" max="4" width="9.36328125" customWidth="1"/>
    <col min="5" max="5" width="3.54296875" customWidth="1"/>
    <col min="6" max="6" width="5.90625" customWidth="1"/>
    <col min="7" max="8" width="8.1796875" customWidth="1"/>
    <col min="9" max="9" width="11" bestFit="1" customWidth="1"/>
    <col min="10" max="10" width="12.453125" bestFit="1" customWidth="1"/>
  </cols>
  <sheetData>
    <row r="1" spans="1:10" s="720" customFormat="1" ht="15" customHeight="1">
      <c r="A1" s="1175" t="s">
        <v>529</v>
      </c>
      <c r="B1" s="1175"/>
      <c r="C1" s="1175"/>
      <c r="D1" s="1175"/>
      <c r="E1" s="1175"/>
      <c r="F1" s="1175"/>
      <c r="G1" s="1175"/>
      <c r="H1" s="1175"/>
    </row>
    <row r="2" spans="1:10" s="9" customFormat="1" ht="14.25" customHeight="1">
      <c r="A2" s="75"/>
      <c r="B2" s="56"/>
      <c r="C2" s="56"/>
      <c r="D2" s="56"/>
      <c r="E2" s="56"/>
      <c r="F2" s="1177" t="s">
        <v>502</v>
      </c>
      <c r="G2" s="1177"/>
      <c r="H2" s="1177"/>
      <c r="I2" s="912"/>
    </row>
    <row r="3" spans="1:10" s="9" customFormat="1" ht="14.25" customHeight="1">
      <c r="A3" s="75"/>
      <c r="B3" s="1176" t="s">
        <v>10</v>
      </c>
      <c r="C3" s="1176"/>
      <c r="D3" s="1176"/>
      <c r="E3" s="75"/>
      <c r="F3" s="1178"/>
      <c r="G3" s="1178"/>
      <c r="H3" s="1178"/>
      <c r="I3" s="113"/>
    </row>
    <row r="4" spans="1:10" s="9" customFormat="1" ht="25.5" customHeight="1">
      <c r="A4" s="56" t="s">
        <v>35</v>
      </c>
      <c r="B4" s="56">
        <v>2008</v>
      </c>
      <c r="C4" s="56">
        <v>2009</v>
      </c>
      <c r="D4" s="263" t="s">
        <v>451</v>
      </c>
      <c r="E4" s="56"/>
      <c r="F4" s="56">
        <v>2008</v>
      </c>
      <c r="G4" s="56">
        <v>2009</v>
      </c>
      <c r="H4" s="263" t="s">
        <v>451</v>
      </c>
      <c r="I4" s="912"/>
    </row>
    <row r="5" spans="1:10" s="9" customFormat="1" ht="14.25" customHeight="1">
      <c r="A5" s="50" t="s">
        <v>36</v>
      </c>
      <c r="B5" s="169">
        <v>1146</v>
      </c>
      <c r="C5" s="169">
        <v>1192</v>
      </c>
      <c r="D5" s="495">
        <f>C5-B5</f>
        <v>46</v>
      </c>
      <c r="E5" s="772"/>
      <c r="F5" s="773">
        <f>B5/$B$26</f>
        <v>4.4951400710749895E-3</v>
      </c>
      <c r="G5" s="773">
        <f>C5/$C$26</f>
        <v>4.5482816118926879E-3</v>
      </c>
      <c r="H5" s="778">
        <f>G5-F5</f>
        <v>5.3141540817698389E-5</v>
      </c>
      <c r="I5" s="213"/>
    </row>
    <row r="6" spans="1:10" s="9" customFormat="1" ht="14.25" customHeight="1">
      <c r="A6" s="50" t="s">
        <v>37</v>
      </c>
      <c r="B6" s="169">
        <v>422</v>
      </c>
      <c r="C6" s="169">
        <v>427</v>
      </c>
      <c r="D6" s="495">
        <f t="shared" ref="D6:D25" si="0">C6-B6</f>
        <v>5</v>
      </c>
      <c r="E6" s="772"/>
      <c r="F6" s="773">
        <f t="shared" ref="F6:F25" si="1">B6/$B$26</f>
        <v>1.6552784554918374E-3</v>
      </c>
      <c r="G6" s="773">
        <f t="shared" ref="G6:G25" si="2">C6/$C$26</f>
        <v>1.6292921545957868E-3</v>
      </c>
      <c r="H6" s="778">
        <f t="shared" ref="H6:H25" si="3">G6-F6</f>
        <v>-2.5986300896050675E-5</v>
      </c>
      <c r="I6" s="213"/>
    </row>
    <row r="7" spans="1:10" s="9" customFormat="1" ht="14.25" customHeight="1">
      <c r="A7" s="50" t="s">
        <v>38</v>
      </c>
      <c r="B7" s="169">
        <v>479</v>
      </c>
      <c r="C7" s="169">
        <v>491</v>
      </c>
      <c r="D7" s="495">
        <f t="shared" si="0"/>
        <v>12</v>
      </c>
      <c r="E7" s="772"/>
      <c r="F7" s="773">
        <f t="shared" si="1"/>
        <v>1.8788587208070856E-3</v>
      </c>
      <c r="G7" s="773">
        <f t="shared" si="2"/>
        <v>1.8734951941604947E-3</v>
      </c>
      <c r="H7" s="778">
        <f t="shared" si="3"/>
        <v>-5.3635266465909028E-6</v>
      </c>
      <c r="I7" s="213"/>
    </row>
    <row r="8" spans="1:10" s="9" customFormat="1" ht="14.25" customHeight="1">
      <c r="A8" s="59" t="s">
        <v>39</v>
      </c>
      <c r="B8" s="170">
        <v>20365</v>
      </c>
      <c r="C8" s="170">
        <v>21052</v>
      </c>
      <c r="D8" s="495">
        <f t="shared" si="0"/>
        <v>687</v>
      </c>
      <c r="E8" s="774"/>
      <c r="F8" s="773">
        <f t="shared" si="1"/>
        <v>7.9880914090263669E-2</v>
      </c>
      <c r="G8" s="773">
        <f t="shared" si="2"/>
        <v>8.0327537326816162E-2</v>
      </c>
      <c r="H8" s="778">
        <f t="shared" si="3"/>
        <v>4.4662323655249303E-4</v>
      </c>
      <c r="I8" s="213"/>
    </row>
    <row r="9" spans="1:10" s="9" customFormat="1" ht="14.25" customHeight="1">
      <c r="A9" s="59" t="s">
        <v>40</v>
      </c>
      <c r="B9" s="170">
        <v>12934</v>
      </c>
      <c r="C9" s="170">
        <v>12866</v>
      </c>
      <c r="D9" s="495">
        <f t="shared" si="0"/>
        <v>-68</v>
      </c>
      <c r="E9" s="774"/>
      <c r="F9" s="773">
        <f t="shared" si="1"/>
        <v>5.0733107922586312E-2</v>
      </c>
      <c r="G9" s="773">
        <f t="shared" si="2"/>
        <v>4.9092442297492725E-2</v>
      </c>
      <c r="H9" s="778">
        <f t="shared" si="3"/>
        <v>-1.6406656250935875E-3</v>
      </c>
      <c r="I9" s="213"/>
    </row>
    <row r="10" spans="1:10" s="9" customFormat="1" ht="14.25" customHeight="1">
      <c r="A10" s="59" t="s">
        <v>41</v>
      </c>
      <c r="B10" s="170">
        <v>24264</v>
      </c>
      <c r="C10" s="170">
        <v>25035</v>
      </c>
      <c r="D10" s="495">
        <f t="shared" si="0"/>
        <v>771</v>
      </c>
      <c r="E10" s="774"/>
      <c r="F10" s="773">
        <f t="shared" si="1"/>
        <v>9.5174588729985646E-2</v>
      </c>
      <c r="G10" s="773">
        <f t="shared" si="2"/>
        <v>9.5525360867226045E-2</v>
      </c>
      <c r="H10" s="778">
        <f t="shared" si="3"/>
        <v>3.507721372403988E-4</v>
      </c>
      <c r="I10" s="213"/>
    </row>
    <row r="11" spans="1:10" s="9" customFormat="1" ht="14.25" customHeight="1">
      <c r="A11" s="59" t="s">
        <v>42</v>
      </c>
      <c r="B11" s="170">
        <v>29258</v>
      </c>
      <c r="C11" s="170">
        <v>31533</v>
      </c>
      <c r="D11" s="495">
        <f t="shared" si="0"/>
        <v>2275</v>
      </c>
      <c r="E11" s="774"/>
      <c r="F11" s="773">
        <f t="shared" si="1"/>
        <v>0.11476335794023738</v>
      </c>
      <c r="G11" s="773">
        <f t="shared" si="2"/>
        <v>0.12031960072803032</v>
      </c>
      <c r="H11" s="778">
        <f t="shared" si="3"/>
        <v>5.556242787792931E-3</v>
      </c>
      <c r="I11" s="213"/>
    </row>
    <row r="12" spans="1:10" s="9" customFormat="1" ht="14.25" customHeight="1">
      <c r="A12" s="59" t="s">
        <v>43</v>
      </c>
      <c r="B12" s="170">
        <v>10285</v>
      </c>
      <c r="C12" s="170">
        <v>10920</v>
      </c>
      <c r="D12" s="495">
        <f t="shared" si="0"/>
        <v>635</v>
      </c>
      <c r="E12" s="774"/>
      <c r="F12" s="773">
        <f t="shared" si="1"/>
        <v>4.0342509276619781E-2</v>
      </c>
      <c r="G12" s="773">
        <f t="shared" si="2"/>
        <v>4.1667143625728313E-2</v>
      </c>
      <c r="H12" s="778">
        <f t="shared" si="3"/>
        <v>1.3246343491085319E-3</v>
      </c>
      <c r="I12" s="213"/>
    </row>
    <row r="13" spans="1:10" s="9" customFormat="1" ht="14.25" customHeight="1">
      <c r="A13" s="59" t="s">
        <v>44</v>
      </c>
      <c r="B13" s="170">
        <v>6629</v>
      </c>
      <c r="C13" s="170">
        <v>6912</v>
      </c>
      <c r="D13" s="495">
        <f t="shared" si="0"/>
        <v>283</v>
      </c>
      <c r="E13" s="774"/>
      <c r="F13" s="773">
        <f t="shared" si="1"/>
        <v>2.6001992610083863E-2</v>
      </c>
      <c r="G13" s="773">
        <f t="shared" si="2"/>
        <v>2.6373928272988473E-2</v>
      </c>
      <c r="H13" s="778">
        <f t="shared" si="3"/>
        <v>3.7193566290461E-4</v>
      </c>
      <c r="I13" s="213"/>
    </row>
    <row r="14" spans="1:10" s="9" customFormat="1" ht="14.25" customHeight="1">
      <c r="A14" s="59" t="s">
        <v>45</v>
      </c>
      <c r="B14" s="170">
        <v>16099</v>
      </c>
      <c r="C14" s="170">
        <v>16664</v>
      </c>
      <c r="D14" s="495">
        <f t="shared" si="0"/>
        <v>565</v>
      </c>
      <c r="E14" s="774"/>
      <c r="F14" s="773">
        <f t="shared" si="1"/>
        <v>6.3147696338775094E-2</v>
      </c>
      <c r="G14" s="773">
        <f t="shared" si="2"/>
        <v>6.3584366426660863E-2</v>
      </c>
      <c r="H14" s="778">
        <f t="shared" si="3"/>
        <v>4.3667008788576822E-4</v>
      </c>
      <c r="I14" s="213"/>
    </row>
    <row r="15" spans="1:10" s="9" customFormat="1" ht="14.25" customHeight="1">
      <c r="A15" s="59" t="s">
        <v>46</v>
      </c>
      <c r="B15" s="170">
        <v>39593</v>
      </c>
      <c r="C15" s="170">
        <v>40803</v>
      </c>
      <c r="D15" s="495">
        <f t="shared" si="0"/>
        <v>1210</v>
      </c>
      <c r="E15" s="774"/>
      <c r="F15" s="773">
        <f t="shared" si="1"/>
        <v>0.15530199025660738</v>
      </c>
      <c r="G15" s="773">
        <f t="shared" si="2"/>
        <v>0.15569088473998099</v>
      </c>
      <c r="H15" s="778">
        <f t="shared" si="3"/>
        <v>3.8889448337361965E-4</v>
      </c>
      <c r="I15" s="213"/>
    </row>
    <row r="16" spans="1:10" s="9" customFormat="1" ht="14.25" customHeight="1">
      <c r="A16" s="59" t="s">
        <v>47</v>
      </c>
      <c r="B16" s="170">
        <v>27456</v>
      </c>
      <c r="C16" s="170">
        <v>29128</v>
      </c>
      <c r="D16" s="495">
        <f t="shared" si="0"/>
        <v>1672</v>
      </c>
      <c r="E16" s="774"/>
      <c r="F16" s="773">
        <f t="shared" si="1"/>
        <v>0.10769508358763955</v>
      </c>
      <c r="G16" s="773">
        <f t="shared" si="2"/>
        <v>0.11114290838188777</v>
      </c>
      <c r="H16" s="778">
        <f t="shared" si="3"/>
        <v>3.4478247942482249E-3</v>
      </c>
      <c r="I16" s="213"/>
      <c r="J16" s="268"/>
    </row>
    <row r="17" spans="1:10" s="9" customFormat="1" ht="14.25" customHeight="1">
      <c r="A17" s="59" t="s">
        <v>48</v>
      </c>
      <c r="B17" s="170">
        <v>3288</v>
      </c>
      <c r="C17" s="170">
        <v>3417</v>
      </c>
      <c r="D17" s="495">
        <f t="shared" si="0"/>
        <v>129</v>
      </c>
      <c r="E17" s="774"/>
      <c r="F17" s="773">
        <f t="shared" si="1"/>
        <v>1.2897051093974316E-2</v>
      </c>
      <c r="G17" s="773">
        <f t="shared" si="2"/>
        <v>1.3038152909259493E-2</v>
      </c>
      <c r="H17" s="778">
        <f t="shared" si="3"/>
        <v>1.4110181528517729E-4</v>
      </c>
      <c r="I17" s="213"/>
      <c r="J17" s="269"/>
    </row>
    <row r="18" spans="1:10" s="9" customFormat="1" ht="14.25" customHeight="1">
      <c r="A18" s="59" t="s">
        <v>49</v>
      </c>
      <c r="B18" s="170">
        <v>8015</v>
      </c>
      <c r="C18" s="170">
        <v>8470</v>
      </c>
      <c r="D18" s="495">
        <f t="shared" si="0"/>
        <v>455</v>
      </c>
      <c r="E18" s="774"/>
      <c r="F18" s="773">
        <f t="shared" si="1"/>
        <v>3.1438523271959895E-2</v>
      </c>
      <c r="G18" s="773">
        <f t="shared" si="2"/>
        <v>3.2318746017391833E-2</v>
      </c>
      <c r="H18" s="778">
        <f t="shared" si="3"/>
        <v>8.8022274543193835E-4</v>
      </c>
      <c r="I18" s="213"/>
    </row>
    <row r="19" spans="1:10" s="9" customFormat="1" ht="14.25" customHeight="1">
      <c r="A19" s="59" t="s">
        <v>50</v>
      </c>
      <c r="B19" s="170">
        <v>1141</v>
      </c>
      <c r="C19" s="170">
        <v>1414</v>
      </c>
      <c r="D19" s="495">
        <f t="shared" si="0"/>
        <v>273</v>
      </c>
      <c r="E19" s="774"/>
      <c r="F19" s="773">
        <f t="shared" si="1"/>
        <v>4.4755277670999677E-3</v>
      </c>
      <c r="G19" s="773">
        <f t="shared" si="2"/>
        <v>5.3953609053827688E-3</v>
      </c>
      <c r="H19" s="778">
        <f t="shared" si="3"/>
        <v>9.1983313828280112E-4</v>
      </c>
      <c r="I19" s="213"/>
    </row>
    <row r="20" spans="1:10" s="9" customFormat="1" ht="14.25" customHeight="1">
      <c r="A20" s="59" t="s">
        <v>51</v>
      </c>
      <c r="B20" s="170">
        <v>8995</v>
      </c>
      <c r="C20" s="170">
        <v>9283</v>
      </c>
      <c r="D20" s="495">
        <f t="shared" si="0"/>
        <v>288</v>
      </c>
      <c r="E20" s="774"/>
      <c r="F20" s="773">
        <f t="shared" si="1"/>
        <v>3.5282534851064161E-2</v>
      </c>
      <c r="G20" s="773">
        <f t="shared" si="2"/>
        <v>3.5420887754362265E-2</v>
      </c>
      <c r="H20" s="778">
        <f t="shared" si="3"/>
        <v>1.3835290329810429E-4</v>
      </c>
      <c r="I20" s="213"/>
    </row>
    <row r="21" spans="1:10" s="9" customFormat="1" ht="14.25" customHeight="1">
      <c r="A21" s="59" t="s">
        <v>52</v>
      </c>
      <c r="B21" s="170">
        <v>5588</v>
      </c>
      <c r="C21" s="170">
        <v>5983</v>
      </c>
      <c r="D21" s="495">
        <f t="shared" si="0"/>
        <v>395</v>
      </c>
      <c r="E21" s="774"/>
      <c r="F21" s="773">
        <f t="shared" si="1"/>
        <v>2.1918710922484329E-2</v>
      </c>
      <c r="G21" s="773">
        <f t="shared" si="2"/>
        <v>2.2829168526807008E-2</v>
      </c>
      <c r="H21" s="778">
        <f t="shared" si="3"/>
        <v>9.1045760432267864E-4</v>
      </c>
      <c r="I21" s="213"/>
    </row>
    <row r="22" spans="1:10" s="9" customFormat="1" ht="14.25" customHeight="1">
      <c r="A22" s="59" t="s">
        <v>53</v>
      </c>
      <c r="B22" s="170">
        <v>12242</v>
      </c>
      <c r="C22" s="170">
        <v>13320</v>
      </c>
      <c r="D22" s="495">
        <f t="shared" si="0"/>
        <v>1078</v>
      </c>
      <c r="E22" s="774"/>
      <c r="F22" s="773">
        <f t="shared" si="1"/>
        <v>4.8018765052443298E-2</v>
      </c>
      <c r="G22" s="773">
        <f t="shared" si="2"/>
        <v>5.0824757609404872E-2</v>
      </c>
      <c r="H22" s="778">
        <f t="shared" si="3"/>
        <v>2.8059925569615743E-3</v>
      </c>
      <c r="I22" s="213"/>
    </row>
    <row r="23" spans="1:10" s="9" customFormat="1" ht="14.25" customHeight="1">
      <c r="A23" s="59" t="s">
        <v>54</v>
      </c>
      <c r="B23" s="170">
        <v>19428</v>
      </c>
      <c r="C23" s="170">
        <v>21436</v>
      </c>
      <c r="D23" s="495">
        <f t="shared" si="0"/>
        <v>2008</v>
      </c>
      <c r="E23" s="774"/>
      <c r="F23" s="773">
        <f t="shared" si="1"/>
        <v>7.6205568325344586E-2</v>
      </c>
      <c r="G23" s="773">
        <f t="shared" si="2"/>
        <v>8.1792755564204414E-2</v>
      </c>
      <c r="H23" s="778">
        <f t="shared" si="3"/>
        <v>5.5871872388598282E-3</v>
      </c>
      <c r="I23" s="213"/>
      <c r="J23" s="268"/>
    </row>
    <row r="24" spans="1:10" s="9" customFormat="1" ht="14.25" customHeight="1">
      <c r="A24" s="59" t="s">
        <v>55</v>
      </c>
      <c r="B24" s="170">
        <v>22</v>
      </c>
      <c r="C24" s="170">
        <v>30</v>
      </c>
      <c r="D24" s="495">
        <f t="shared" si="0"/>
        <v>8</v>
      </c>
      <c r="E24" s="774"/>
      <c r="F24" s="773">
        <f t="shared" si="1"/>
        <v>8.629413749009579E-5</v>
      </c>
      <c r="G24" s="773">
        <f t="shared" si="2"/>
        <v>1.1447017479595692E-4</v>
      </c>
      <c r="H24" s="778">
        <f t="shared" si="3"/>
        <v>2.8176037305861128E-5</v>
      </c>
      <c r="I24" s="213"/>
    </row>
    <row r="25" spans="1:10" s="9" customFormat="1" ht="14.25" customHeight="1">
      <c r="A25" s="50" t="s">
        <v>56</v>
      </c>
      <c r="B25" s="169">
        <v>7293</v>
      </c>
      <c r="C25" s="169">
        <v>1701</v>
      </c>
      <c r="D25" s="495">
        <f t="shared" si="0"/>
        <v>-5592</v>
      </c>
      <c r="E25" s="772"/>
      <c r="F25" s="773">
        <f t="shared" si="1"/>
        <v>2.8606506577966755E-2</v>
      </c>
      <c r="G25" s="773">
        <f t="shared" si="2"/>
        <v>6.4904589109307572E-3</v>
      </c>
      <c r="H25" s="778">
        <f t="shared" si="3"/>
        <v>-2.2116047667035996E-2</v>
      </c>
      <c r="I25" s="213"/>
    </row>
    <row r="26" spans="1:10" s="9" customFormat="1" ht="14.25" customHeight="1" thickBot="1">
      <c r="A26" s="53" t="s">
        <v>12</v>
      </c>
      <c r="B26" s="779">
        <f>SUM(B5:B25)</f>
        <v>254942</v>
      </c>
      <c r="C26" s="779">
        <f>SUM(C5:C25)</f>
        <v>262077</v>
      </c>
      <c r="D26" s="781">
        <f>C26-B26</f>
        <v>7135</v>
      </c>
      <c r="E26" s="776"/>
      <c r="F26" s="777"/>
      <c r="G26" s="777"/>
      <c r="H26" s="780"/>
      <c r="I26" s="213"/>
    </row>
    <row r="27" spans="1:10" s="9" customFormat="1" ht="14.25" customHeight="1">
      <c r="A27" s="1"/>
      <c r="B27" s="1"/>
      <c r="C27" s="1"/>
      <c r="D27" s="1"/>
      <c r="E27" s="1"/>
      <c r="F27" s="1"/>
      <c r="G27" s="1"/>
      <c r="H27" s="1"/>
      <c r="I27" s="213"/>
    </row>
    <row r="28" spans="1:10" s="9" customFormat="1" ht="14.25" customHeight="1">
      <c r="A28" s="1"/>
      <c r="B28" s="1"/>
    </row>
    <row r="30" spans="1:10">
      <c r="A30" s="7"/>
      <c r="B30" s="26"/>
      <c r="C30" s="26"/>
      <c r="D30" s="26"/>
    </row>
    <row r="31" spans="1:10">
      <c r="B31" s="26"/>
      <c r="C31" s="26"/>
      <c r="D31" s="26"/>
    </row>
    <row r="32" spans="1:10">
      <c r="B32" s="26"/>
      <c r="C32" s="26"/>
      <c r="D32" s="26"/>
    </row>
    <row r="33" spans="2:4">
      <c r="B33" s="26"/>
      <c r="C33" s="26"/>
      <c r="D33" s="26"/>
    </row>
    <row r="34" spans="2:4">
      <c r="B34" s="26"/>
      <c r="C34" s="26"/>
      <c r="D34" s="26"/>
    </row>
    <row r="35" spans="2:4">
      <c r="B35" s="26"/>
      <c r="C35" s="26"/>
      <c r="D35" s="26"/>
    </row>
    <row r="36" spans="2:4">
      <c r="B36" s="26"/>
      <c r="C36" s="26"/>
      <c r="D36" s="26"/>
    </row>
    <row r="37" spans="2:4">
      <c r="B37" s="26"/>
      <c r="C37" s="26"/>
      <c r="D37" s="26"/>
    </row>
    <row r="38" spans="2:4">
      <c r="B38" s="26"/>
      <c r="C38" s="26"/>
      <c r="D38" s="26"/>
    </row>
    <row r="39" spans="2:4">
      <c r="B39" s="26"/>
      <c r="C39" s="26"/>
      <c r="D39" s="26"/>
    </row>
    <row r="40" spans="2:4">
      <c r="B40" s="26"/>
      <c r="C40" s="26"/>
      <c r="D40" s="26"/>
    </row>
    <row r="41" spans="2:4">
      <c r="B41" s="26"/>
      <c r="C41" s="26"/>
      <c r="D41" s="26"/>
    </row>
    <row r="42" spans="2:4">
      <c r="B42" s="26"/>
      <c r="C42" s="26"/>
      <c r="D42" s="26"/>
    </row>
    <row r="43" spans="2:4">
      <c r="B43" s="26"/>
      <c r="C43" s="26"/>
      <c r="D43" s="26"/>
    </row>
    <row r="44" spans="2:4">
      <c r="B44" s="26"/>
      <c r="C44" s="26"/>
      <c r="D44" s="26"/>
    </row>
    <row r="45" spans="2:4">
      <c r="B45" s="26"/>
      <c r="C45" s="26"/>
      <c r="D45" s="26"/>
    </row>
    <row r="46" spans="2:4">
      <c r="B46" s="26"/>
      <c r="C46" s="26"/>
      <c r="D46" s="26"/>
    </row>
    <row r="47" spans="2:4">
      <c r="B47" s="26"/>
      <c r="C47" s="26"/>
      <c r="D47" s="26"/>
    </row>
    <row r="48" spans="2:4">
      <c r="B48" s="26"/>
      <c r="C48" s="26"/>
      <c r="D48" s="26"/>
    </row>
    <row r="49" spans="2:4">
      <c r="B49" s="26"/>
      <c r="C49" s="26"/>
      <c r="D49" s="26"/>
    </row>
    <row r="50" spans="2:4">
      <c r="B50" s="26"/>
      <c r="C50" s="26"/>
      <c r="D50" s="23"/>
    </row>
    <row r="51" spans="2:4">
      <c r="B51" s="26"/>
      <c r="C51" s="26"/>
      <c r="D51" s="26"/>
    </row>
    <row r="52" spans="2:4">
      <c r="B52" s="23"/>
      <c r="C52" s="23"/>
      <c r="D52" s="23"/>
    </row>
    <row r="53" spans="2:4">
      <c r="B53" s="23"/>
      <c r="C53" s="23"/>
      <c r="D53" s="23"/>
    </row>
    <row r="54" spans="2:4">
      <c r="B54" s="26"/>
      <c r="C54" s="26"/>
      <c r="D54" s="26"/>
    </row>
    <row r="55" spans="2:4">
      <c r="B55" s="26"/>
      <c r="C55" s="26"/>
      <c r="D55" s="26"/>
    </row>
    <row r="56" spans="2:4">
      <c r="B56" s="26"/>
      <c r="C56" s="26"/>
      <c r="D56" s="26"/>
    </row>
    <row r="57" spans="2:4">
      <c r="B57" s="26"/>
      <c r="C57" s="26"/>
      <c r="D57" s="26"/>
    </row>
    <row r="58" spans="2:4">
      <c r="B58" s="26"/>
      <c r="C58" s="26"/>
      <c r="D58" s="26"/>
    </row>
    <row r="59" spans="2:4">
      <c r="B59" s="26"/>
      <c r="C59" s="26"/>
      <c r="D59" s="26"/>
    </row>
    <row r="60" spans="2:4">
      <c r="B60" s="26"/>
      <c r="C60" s="26"/>
      <c r="D60" s="26"/>
    </row>
    <row r="61" spans="2:4">
      <c r="B61" s="26"/>
      <c r="C61" s="26"/>
      <c r="D61" s="26"/>
    </row>
    <row r="62" spans="2:4">
      <c r="B62" s="26"/>
      <c r="C62" s="26"/>
      <c r="D62" s="26"/>
    </row>
    <row r="63" spans="2:4">
      <c r="B63" s="26"/>
      <c r="C63" s="26"/>
      <c r="D63" s="26"/>
    </row>
    <row r="64" spans="2:4">
      <c r="B64" s="26"/>
      <c r="C64" s="26"/>
      <c r="D64" s="26"/>
    </row>
    <row r="65" spans="2:8">
      <c r="B65" s="26"/>
      <c r="C65" s="26"/>
      <c r="D65" s="26"/>
    </row>
    <row r="66" spans="2:8">
      <c r="B66" s="26"/>
      <c r="C66" s="26"/>
      <c r="D66" s="26"/>
    </row>
    <row r="67" spans="2:8">
      <c r="B67" s="26"/>
      <c r="C67" s="26"/>
      <c r="D67" s="26"/>
    </row>
    <row r="68" spans="2:8">
      <c r="B68" s="26"/>
      <c r="C68" s="26"/>
      <c r="D68" s="26"/>
    </row>
    <row r="69" spans="2:8">
      <c r="B69" s="26"/>
      <c r="C69" s="26"/>
      <c r="D69" s="26"/>
    </row>
    <row r="70" spans="2:8">
      <c r="B70" s="26"/>
      <c r="C70" s="26"/>
      <c r="D70" s="26"/>
    </row>
    <row r="71" spans="2:8">
      <c r="B71" s="26"/>
      <c r="C71" s="26"/>
      <c r="D71" s="26"/>
    </row>
    <row r="72" spans="2:8">
      <c r="B72" s="26"/>
      <c r="C72" s="26"/>
      <c r="D72" s="26"/>
    </row>
    <row r="73" spans="2:8">
      <c r="B73" s="26"/>
      <c r="C73" s="26"/>
      <c r="D73" s="26"/>
    </row>
    <row r="74" spans="2:8">
      <c r="B74" s="26"/>
      <c r="C74" s="26"/>
      <c r="D74" s="26"/>
    </row>
    <row r="75" spans="2:8">
      <c r="B75" s="26"/>
      <c r="C75" s="26"/>
      <c r="D75" s="26"/>
    </row>
    <row r="76" spans="2:8">
      <c r="B76" s="23"/>
      <c r="C76" s="23"/>
      <c r="D76" s="23"/>
    </row>
    <row r="78" spans="2:8">
      <c r="B78" s="10"/>
      <c r="C78" s="10"/>
      <c r="D78" s="10"/>
      <c r="E78" s="10"/>
      <c r="F78" s="10"/>
      <c r="G78" s="10"/>
      <c r="H78" s="10"/>
    </row>
    <row r="79" spans="2:8">
      <c r="B79" s="10"/>
      <c r="C79" s="10"/>
      <c r="D79" s="10"/>
      <c r="E79" s="10"/>
      <c r="F79" s="10"/>
      <c r="G79" s="10"/>
      <c r="H79" s="10"/>
    </row>
    <row r="80" spans="2:8">
      <c r="B80" s="10"/>
      <c r="C80" s="10"/>
      <c r="D80" s="10"/>
      <c r="E80" s="10"/>
      <c r="F80" s="10"/>
      <c r="G80" s="10"/>
      <c r="H80" s="10"/>
    </row>
    <row r="81" spans="2:8">
      <c r="B81" s="10"/>
      <c r="C81" s="10"/>
      <c r="D81" s="10"/>
      <c r="E81" s="10"/>
      <c r="F81" s="10"/>
      <c r="G81" s="10"/>
      <c r="H81" s="10"/>
    </row>
    <row r="82" spans="2:8">
      <c r="B82" s="10"/>
      <c r="C82" s="10"/>
      <c r="D82" s="10"/>
      <c r="E82" s="10"/>
      <c r="F82" s="10"/>
      <c r="G82" s="10"/>
      <c r="H82" s="10"/>
    </row>
    <row r="83" spans="2:8">
      <c r="B83" s="10"/>
      <c r="C83" s="10"/>
      <c r="D83" s="10"/>
      <c r="E83" s="10"/>
      <c r="F83" s="10"/>
      <c r="G83" s="10"/>
      <c r="H83" s="10"/>
    </row>
    <row r="84" spans="2:8">
      <c r="B84" s="10"/>
      <c r="C84" s="10"/>
      <c r="D84" s="10"/>
      <c r="E84" s="10"/>
      <c r="F84" s="10"/>
      <c r="G84" s="10"/>
      <c r="H84" s="10"/>
    </row>
    <row r="85" spans="2:8">
      <c r="B85" s="10"/>
      <c r="C85" s="10"/>
      <c r="D85" s="10"/>
      <c r="E85" s="10"/>
      <c r="F85" s="10"/>
      <c r="G85" s="10"/>
      <c r="H85" s="10"/>
    </row>
    <row r="86" spans="2:8">
      <c r="B86" s="10"/>
      <c r="C86" s="10"/>
      <c r="D86" s="10"/>
      <c r="E86" s="10"/>
      <c r="F86" s="10"/>
      <c r="G86" s="10"/>
      <c r="H86" s="10"/>
    </row>
    <row r="87" spans="2:8">
      <c r="B87" s="10"/>
      <c r="C87" s="10"/>
      <c r="D87" s="10"/>
      <c r="E87" s="10"/>
      <c r="F87" s="10"/>
      <c r="G87" s="10"/>
      <c r="H87" s="10"/>
    </row>
    <row r="88" spans="2:8">
      <c r="B88" s="10"/>
      <c r="C88" s="10"/>
      <c r="D88" s="10"/>
      <c r="E88" s="10"/>
      <c r="F88" s="10"/>
      <c r="G88" s="10"/>
      <c r="H88" s="10"/>
    </row>
    <row r="89" spans="2:8">
      <c r="B89" s="10"/>
      <c r="C89" s="10"/>
      <c r="D89" s="10"/>
      <c r="E89" s="10"/>
      <c r="F89" s="10"/>
      <c r="G89" s="10"/>
      <c r="H89" s="10"/>
    </row>
    <row r="90" spans="2:8">
      <c r="B90" s="10"/>
      <c r="C90" s="10"/>
      <c r="D90" s="10"/>
      <c r="E90" s="10"/>
      <c r="F90" s="10"/>
      <c r="G90" s="10"/>
      <c r="H90" s="10"/>
    </row>
    <row r="91" spans="2:8">
      <c r="B91" s="10"/>
      <c r="C91" s="10"/>
      <c r="D91" s="10"/>
      <c r="E91" s="10"/>
      <c r="F91" s="10"/>
      <c r="G91" s="10"/>
      <c r="H91" s="10"/>
    </row>
    <row r="92" spans="2:8">
      <c r="B92" s="10"/>
      <c r="C92" s="10"/>
      <c r="D92" s="10"/>
      <c r="E92" s="10"/>
      <c r="F92" s="10"/>
      <c r="G92" s="10"/>
      <c r="H92" s="10"/>
    </row>
    <row r="93" spans="2:8">
      <c r="B93" s="10"/>
      <c r="C93" s="10"/>
      <c r="D93" s="10"/>
      <c r="E93" s="10"/>
      <c r="F93" s="10"/>
      <c r="G93" s="10"/>
      <c r="H93" s="10"/>
    </row>
    <row r="94" spans="2:8">
      <c r="B94" s="10"/>
      <c r="C94" s="10"/>
      <c r="D94" s="10"/>
      <c r="E94" s="10"/>
      <c r="F94" s="10"/>
      <c r="G94" s="10"/>
      <c r="H94" s="10"/>
    </row>
    <row r="95" spans="2:8">
      <c r="B95" s="10"/>
      <c r="C95" s="10"/>
      <c r="D95" s="10"/>
      <c r="E95" s="10"/>
      <c r="F95" s="10"/>
      <c r="G95" s="10"/>
      <c r="H95" s="10"/>
    </row>
    <row r="96" spans="2:8">
      <c r="B96" s="10"/>
      <c r="C96" s="10"/>
      <c r="D96" s="10"/>
      <c r="E96" s="10"/>
      <c r="F96" s="10"/>
      <c r="G96" s="10"/>
      <c r="H96" s="10"/>
    </row>
    <row r="97" spans="2:8">
      <c r="B97" s="10"/>
      <c r="C97" s="10"/>
      <c r="D97" s="10"/>
      <c r="E97" s="10"/>
      <c r="F97" s="10"/>
      <c r="G97" s="10"/>
      <c r="H97" s="10"/>
    </row>
    <row r="98" spans="2:8">
      <c r="B98" s="10"/>
      <c r="C98" s="10"/>
      <c r="D98" s="10"/>
      <c r="E98" s="10"/>
      <c r="F98" s="10"/>
      <c r="G98" s="10"/>
      <c r="H98" s="10"/>
    </row>
    <row r="99" spans="2:8">
      <c r="B99" s="10"/>
      <c r="C99" s="10"/>
      <c r="D99" s="10"/>
      <c r="E99" s="10"/>
      <c r="F99" s="10"/>
      <c r="G99" s="10"/>
      <c r="H99" s="10"/>
    </row>
  </sheetData>
  <mergeCells count="3">
    <mergeCell ref="A1:H1"/>
    <mergeCell ref="B3:D3"/>
    <mergeCell ref="F2:H3"/>
  </mergeCells>
  <phoneticPr fontId="14" type="noConversion"/>
  <pageMargins left="0.75" right="0.65" top="0.7" bottom="1.1000000000000001" header="0.5" footer="0.5"/>
  <pageSetup paperSize="256" orientation="landscape" r:id="rId1"/>
  <headerFooter alignWithMargins="0"/>
  <ignoredErrors>
    <ignoredError sqref="B26:C2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sqref="A1:I1"/>
    </sheetView>
  </sheetViews>
  <sheetFormatPr defaultRowHeight="15"/>
  <cols>
    <col min="1" max="1" width="38.36328125" customWidth="1"/>
    <col min="2" max="2" width="3.08984375" customWidth="1"/>
    <col min="3" max="3" width="10.26953125" customWidth="1"/>
    <col min="4" max="4" width="10.1796875" customWidth="1"/>
    <col min="5" max="5" width="10" customWidth="1"/>
    <col min="6" max="6" width="3.36328125" customWidth="1"/>
  </cols>
  <sheetData>
    <row r="1" spans="1:10" s="280" customFormat="1" ht="15" customHeight="1">
      <c r="A1" s="1175" t="s">
        <v>530</v>
      </c>
      <c r="B1" s="1175"/>
      <c r="C1" s="1175"/>
      <c r="D1" s="1175"/>
      <c r="E1" s="1175"/>
      <c r="F1" s="1175"/>
      <c r="G1" s="1175"/>
      <c r="H1" s="1175"/>
      <c r="I1" s="1175"/>
      <c r="J1" s="718"/>
    </row>
    <row r="2" spans="1:10" s="9" customFormat="1" ht="14.25" customHeight="1">
      <c r="A2" s="75"/>
      <c r="B2" s="56"/>
      <c r="C2" s="56"/>
      <c r="D2" s="56"/>
      <c r="E2" s="56"/>
      <c r="F2" s="56"/>
      <c r="G2" s="1179" t="s">
        <v>503</v>
      </c>
      <c r="H2" s="1179"/>
      <c r="I2" s="1179"/>
      <c r="J2" s="154"/>
    </row>
    <row r="3" spans="1:10" s="9" customFormat="1" ht="14.25" customHeight="1">
      <c r="A3" s="75"/>
      <c r="B3" s="56"/>
      <c r="C3" s="1176" t="s">
        <v>11</v>
      </c>
      <c r="D3" s="1176"/>
      <c r="E3" s="1176"/>
      <c r="F3" s="56"/>
      <c r="G3" s="1180"/>
      <c r="H3" s="1180"/>
      <c r="I3" s="1180"/>
      <c r="J3" s="912"/>
    </row>
    <row r="4" spans="1:10" s="9" customFormat="1" ht="27" customHeight="1">
      <c r="A4" s="56" t="s">
        <v>35</v>
      </c>
      <c r="B4" s="56"/>
      <c r="C4" s="948">
        <v>2008</v>
      </c>
      <c r="D4" s="948">
        <v>2009</v>
      </c>
      <c r="E4" s="324" t="s">
        <v>451</v>
      </c>
      <c r="F4" s="948"/>
      <c r="G4" s="948">
        <v>2008</v>
      </c>
      <c r="H4" s="948">
        <v>2009</v>
      </c>
      <c r="I4" s="117" t="s">
        <v>451</v>
      </c>
      <c r="J4" s="113"/>
    </row>
    <row r="5" spans="1:10" s="9" customFormat="1" ht="14.25" customHeight="1">
      <c r="A5" s="50" t="s">
        <v>36</v>
      </c>
      <c r="B5" s="471"/>
      <c r="C5" s="771">
        <v>3619257</v>
      </c>
      <c r="D5" s="771">
        <v>1646676</v>
      </c>
      <c r="E5" s="497">
        <f>D5-C5</f>
        <v>-1972581</v>
      </c>
      <c r="F5" s="772"/>
      <c r="G5" s="773">
        <f>C5/$C$26</f>
        <v>1.7341036191778614E-3</v>
      </c>
      <c r="H5" s="773">
        <f>D5/$D$26</f>
        <v>9.2291274291790701E-4</v>
      </c>
      <c r="I5" s="773">
        <f>H5-G5</f>
        <v>-8.111908762599544E-4</v>
      </c>
      <c r="J5" s="113"/>
    </row>
    <row r="6" spans="1:10" s="9" customFormat="1" ht="14.25" customHeight="1">
      <c r="A6" s="50" t="s">
        <v>37</v>
      </c>
      <c r="B6" s="471"/>
      <c r="C6" s="169">
        <v>11144670</v>
      </c>
      <c r="D6" s="169">
        <v>5814372</v>
      </c>
      <c r="E6" s="497">
        <f t="shared" ref="E6:E25" si="0">D6-C6</f>
        <v>-5330298</v>
      </c>
      <c r="F6" s="772"/>
      <c r="G6" s="773">
        <f t="shared" ref="G6:G25" si="1">C6/$C$26</f>
        <v>5.3397734898469312E-3</v>
      </c>
      <c r="H6" s="773">
        <f t="shared" ref="H6:H25" si="2">D6/$D$26</f>
        <v>3.2587819406277112E-3</v>
      </c>
      <c r="I6" s="773">
        <f t="shared" ref="I6:I25" si="3">H6-G6</f>
        <v>-2.0809915492192199E-3</v>
      </c>
      <c r="J6" s="113"/>
    </row>
    <row r="7" spans="1:10" s="9" customFormat="1" ht="14.25" customHeight="1">
      <c r="A7" s="50" t="s">
        <v>38</v>
      </c>
      <c r="B7" s="471"/>
      <c r="C7" s="169">
        <v>238260755</v>
      </c>
      <c r="D7" s="169">
        <v>55852246</v>
      </c>
      <c r="E7" s="497">
        <f t="shared" si="0"/>
        <v>-182408509</v>
      </c>
      <c r="F7" s="772"/>
      <c r="G7" s="773">
        <f t="shared" si="1"/>
        <v>0.11415846886627551</v>
      </c>
      <c r="H7" s="773">
        <f t="shared" si="2"/>
        <v>3.1303516632285706E-2</v>
      </c>
      <c r="I7" s="773">
        <f t="shared" si="3"/>
        <v>-8.2854952233989809E-2</v>
      </c>
      <c r="J7" s="113"/>
    </row>
    <row r="8" spans="1:10" s="9" customFormat="1" ht="14.25" customHeight="1">
      <c r="A8" s="59" t="s">
        <v>39</v>
      </c>
      <c r="B8" s="539"/>
      <c r="C8" s="170">
        <v>60350504</v>
      </c>
      <c r="D8" s="170">
        <v>61850310</v>
      </c>
      <c r="E8" s="497">
        <f t="shared" si="0"/>
        <v>1499806</v>
      </c>
      <c r="F8" s="774"/>
      <c r="G8" s="773">
        <f t="shared" si="1"/>
        <v>2.8915887267913828E-2</v>
      </c>
      <c r="H8" s="773">
        <f t="shared" si="2"/>
        <v>3.4665252455506036E-2</v>
      </c>
      <c r="I8" s="773">
        <f t="shared" si="3"/>
        <v>5.7493651875922085E-3</v>
      </c>
      <c r="J8" s="113"/>
    </row>
    <row r="9" spans="1:10" s="9" customFormat="1" ht="14.25" customHeight="1">
      <c r="A9" s="59" t="s">
        <v>40</v>
      </c>
      <c r="B9" s="539"/>
      <c r="C9" s="170">
        <v>353128383</v>
      </c>
      <c r="D9" s="170">
        <v>302202041</v>
      </c>
      <c r="E9" s="497">
        <f t="shared" si="0"/>
        <v>-50926342</v>
      </c>
      <c r="F9" s="774"/>
      <c r="G9" s="773">
        <f t="shared" si="1"/>
        <v>0.16919528151626867</v>
      </c>
      <c r="H9" s="773">
        <f t="shared" si="2"/>
        <v>0.16937522291859466</v>
      </c>
      <c r="I9" s="773">
        <f t="shared" si="3"/>
        <v>1.7994140232599487E-4</v>
      </c>
      <c r="J9" s="113"/>
    </row>
    <row r="10" spans="1:10" s="9" customFormat="1" ht="14.25" customHeight="1">
      <c r="A10" s="59" t="s">
        <v>41</v>
      </c>
      <c r="B10" s="539"/>
      <c r="C10" s="170">
        <v>158220248</v>
      </c>
      <c r="D10" s="170">
        <v>161811969</v>
      </c>
      <c r="E10" s="497">
        <f t="shared" si="0"/>
        <v>3591721</v>
      </c>
      <c r="F10" s="774"/>
      <c r="G10" s="773">
        <f t="shared" si="1"/>
        <v>7.5808461428414395E-2</v>
      </c>
      <c r="H10" s="773">
        <f t="shared" si="2"/>
        <v>9.0690778360003638E-2</v>
      </c>
      <c r="I10" s="773">
        <f t="shared" si="3"/>
        <v>1.4882316931589243E-2</v>
      </c>
      <c r="J10" s="113"/>
    </row>
    <row r="11" spans="1:10" s="9" customFormat="1" ht="14.25" customHeight="1">
      <c r="A11" s="59" t="s">
        <v>42</v>
      </c>
      <c r="B11" s="539"/>
      <c r="C11" s="170">
        <v>247175867</v>
      </c>
      <c r="D11" s="170">
        <v>273634381</v>
      </c>
      <c r="E11" s="497">
        <f t="shared" si="0"/>
        <v>26458514</v>
      </c>
      <c r="F11" s="774"/>
      <c r="G11" s="773">
        <f t="shared" si="1"/>
        <v>0.11842998867947915</v>
      </c>
      <c r="H11" s="773">
        <f t="shared" si="2"/>
        <v>0.15336390226453389</v>
      </c>
      <c r="I11" s="773">
        <f t="shared" si="3"/>
        <v>3.4933913585054738E-2</v>
      </c>
      <c r="J11" s="113"/>
    </row>
    <row r="12" spans="1:10" s="9" customFormat="1" ht="14.25" customHeight="1">
      <c r="A12" s="59" t="s">
        <v>43</v>
      </c>
      <c r="B12" s="539"/>
      <c r="C12" s="170">
        <v>31141947</v>
      </c>
      <c r="D12" s="170">
        <v>26298503</v>
      </c>
      <c r="E12" s="497">
        <f t="shared" si="0"/>
        <v>-4843444</v>
      </c>
      <c r="F12" s="774"/>
      <c r="G12" s="773">
        <f t="shared" si="1"/>
        <v>1.4921118616595931E-2</v>
      </c>
      <c r="H12" s="773">
        <f t="shared" si="2"/>
        <v>1.4739525892382477E-2</v>
      </c>
      <c r="I12" s="773">
        <f t="shared" si="3"/>
        <v>-1.8159272421345435E-4</v>
      </c>
      <c r="J12" s="113"/>
    </row>
    <row r="13" spans="1:10" s="9" customFormat="1" ht="14.25" customHeight="1">
      <c r="A13" s="59" t="s">
        <v>44</v>
      </c>
      <c r="B13" s="539"/>
      <c r="C13" s="170">
        <v>112269485</v>
      </c>
      <c r="D13" s="170">
        <v>115975323</v>
      </c>
      <c r="E13" s="497">
        <f t="shared" si="0"/>
        <v>3705838</v>
      </c>
      <c r="F13" s="774"/>
      <c r="G13" s="773">
        <f t="shared" si="1"/>
        <v>5.3791957924439908E-2</v>
      </c>
      <c r="H13" s="773">
        <f t="shared" si="2"/>
        <v>6.5000706551088513E-2</v>
      </c>
      <c r="I13" s="773">
        <f t="shared" si="3"/>
        <v>1.1208748626648606E-2</v>
      </c>
      <c r="J13" s="113"/>
    </row>
    <row r="14" spans="1:10" s="9" customFormat="1" ht="14.25" customHeight="1">
      <c r="A14" s="59" t="s">
        <v>45</v>
      </c>
      <c r="B14" s="539"/>
      <c r="C14" s="170">
        <v>404508386</v>
      </c>
      <c r="D14" s="170">
        <v>360875516</v>
      </c>
      <c r="E14" s="497">
        <f t="shared" si="0"/>
        <v>-43632870</v>
      </c>
      <c r="F14" s="774"/>
      <c r="G14" s="773">
        <f t="shared" si="1"/>
        <v>0.19381311030147771</v>
      </c>
      <c r="H14" s="773">
        <f t="shared" si="2"/>
        <v>0.20225995418860485</v>
      </c>
      <c r="I14" s="773">
        <f t="shared" si="3"/>
        <v>8.4468438871271312E-3</v>
      </c>
      <c r="J14" s="113"/>
    </row>
    <row r="15" spans="1:10" s="9" customFormat="1" ht="14.25" customHeight="1">
      <c r="A15" s="59" t="s">
        <v>46</v>
      </c>
      <c r="B15" s="539"/>
      <c r="C15" s="170">
        <v>172676050</v>
      </c>
      <c r="D15" s="170">
        <v>122737708</v>
      </c>
      <c r="E15" s="497">
        <f t="shared" si="0"/>
        <v>-49938342</v>
      </c>
      <c r="F15" s="774"/>
      <c r="G15" s="773">
        <f t="shared" si="1"/>
        <v>8.2734705838888298E-2</v>
      </c>
      <c r="H15" s="773">
        <f t="shared" si="2"/>
        <v>6.8790821478989878E-2</v>
      </c>
      <c r="I15" s="773">
        <f t="shared" si="3"/>
        <v>-1.394388435989842E-2</v>
      </c>
      <c r="J15" s="113"/>
    </row>
    <row r="16" spans="1:10" s="9" customFormat="1" ht="14.25" customHeight="1">
      <c r="A16" s="59" t="s">
        <v>47</v>
      </c>
      <c r="B16" s="539"/>
      <c r="C16" s="170">
        <v>150076876</v>
      </c>
      <c r="D16" s="170">
        <v>150505147</v>
      </c>
      <c r="E16" s="497">
        <f t="shared" si="0"/>
        <v>428271</v>
      </c>
      <c r="F16" s="774"/>
      <c r="G16" s="773">
        <f t="shared" si="1"/>
        <v>7.1906707323217758E-2</v>
      </c>
      <c r="H16" s="773">
        <f t="shared" si="2"/>
        <v>8.435364215002393E-2</v>
      </c>
      <c r="I16" s="773">
        <f t="shared" si="3"/>
        <v>1.2446934826806172E-2</v>
      </c>
      <c r="J16" s="113"/>
    </row>
    <row r="17" spans="1:10" s="9" customFormat="1" ht="14.25" customHeight="1">
      <c r="A17" s="59" t="s">
        <v>48</v>
      </c>
      <c r="B17" s="539"/>
      <c r="C17" s="170">
        <v>27753629</v>
      </c>
      <c r="D17" s="170">
        <v>34295711</v>
      </c>
      <c r="E17" s="497">
        <f t="shared" si="0"/>
        <v>6542082</v>
      </c>
      <c r="F17" s="774"/>
      <c r="G17" s="773">
        <f t="shared" si="1"/>
        <v>1.3297665375578371E-2</v>
      </c>
      <c r="H17" s="773">
        <f t="shared" si="2"/>
        <v>1.9221722250964874E-2</v>
      </c>
      <c r="I17" s="773">
        <f t="shared" si="3"/>
        <v>5.9240568753865033E-3</v>
      </c>
      <c r="J17" s="113"/>
    </row>
    <row r="18" spans="1:10" s="9" customFormat="1" ht="14.25" customHeight="1">
      <c r="A18" s="59" t="s">
        <v>49</v>
      </c>
      <c r="B18" s="539"/>
      <c r="C18" s="170">
        <v>27799763</v>
      </c>
      <c r="D18" s="170">
        <v>24643057</v>
      </c>
      <c r="E18" s="497">
        <f t="shared" si="0"/>
        <v>-3156706</v>
      </c>
      <c r="F18" s="774"/>
      <c r="G18" s="773">
        <f t="shared" si="1"/>
        <v>1.3319769673882457E-2</v>
      </c>
      <c r="H18" s="773">
        <f t="shared" si="2"/>
        <v>1.3811697826258676E-2</v>
      </c>
      <c r="I18" s="773">
        <f t="shared" si="3"/>
        <v>4.919281523762184E-4</v>
      </c>
      <c r="J18" s="113"/>
    </row>
    <row r="19" spans="1:10" s="9" customFormat="1" ht="14.25" customHeight="1">
      <c r="A19" s="59" t="s">
        <v>50</v>
      </c>
      <c r="B19" s="539"/>
      <c r="C19" s="170">
        <v>4934292</v>
      </c>
      <c r="D19" s="170">
        <v>8296414</v>
      </c>
      <c r="E19" s="497">
        <f t="shared" si="0"/>
        <v>3362122</v>
      </c>
      <c r="F19" s="774"/>
      <c r="G19" s="773">
        <f t="shared" si="1"/>
        <v>2.3641796134622017E-3</v>
      </c>
      <c r="H19" s="773">
        <f t="shared" si="2"/>
        <v>4.6498923899555983E-3</v>
      </c>
      <c r="I19" s="773">
        <f t="shared" si="3"/>
        <v>2.2857127764933966E-3</v>
      </c>
      <c r="J19" s="113"/>
    </row>
    <row r="20" spans="1:10" s="9" customFormat="1" ht="14.25" customHeight="1">
      <c r="A20" s="59" t="s">
        <v>51</v>
      </c>
      <c r="B20" s="539"/>
      <c r="C20" s="170">
        <v>29418872</v>
      </c>
      <c r="D20" s="170">
        <v>28849747</v>
      </c>
      <c r="E20" s="497">
        <f t="shared" si="0"/>
        <v>-569125</v>
      </c>
      <c r="F20" s="774"/>
      <c r="G20" s="773">
        <f t="shared" si="1"/>
        <v>1.4095537400999777E-2</v>
      </c>
      <c r="H20" s="773">
        <f t="shared" si="2"/>
        <v>1.6169421996954873E-2</v>
      </c>
      <c r="I20" s="773">
        <f t="shared" si="3"/>
        <v>2.0738845959550958E-3</v>
      </c>
      <c r="J20" s="113"/>
    </row>
    <row r="21" spans="1:10" s="9" customFormat="1" ht="14.25" customHeight="1">
      <c r="A21" s="59" t="s">
        <v>52</v>
      </c>
      <c r="B21" s="539"/>
      <c r="C21" s="170">
        <v>12619411</v>
      </c>
      <c r="D21" s="170">
        <v>9632530</v>
      </c>
      <c r="E21" s="497">
        <f t="shared" si="0"/>
        <v>-2986881</v>
      </c>
      <c r="F21" s="774"/>
      <c r="G21" s="773">
        <f t="shared" si="1"/>
        <v>6.0463698176153047E-3</v>
      </c>
      <c r="H21" s="773">
        <f t="shared" si="2"/>
        <v>5.3987455234296407E-3</v>
      </c>
      <c r="I21" s="773">
        <f t="shared" si="3"/>
        <v>-6.4762429418566397E-4</v>
      </c>
      <c r="J21" s="113"/>
    </row>
    <row r="22" spans="1:10" s="9" customFormat="1" ht="14.25" customHeight="1">
      <c r="A22" s="59" t="s">
        <v>53</v>
      </c>
      <c r="B22" s="539"/>
      <c r="C22" s="170">
        <v>27988299</v>
      </c>
      <c r="D22" s="170">
        <v>23890780</v>
      </c>
      <c r="E22" s="497">
        <f t="shared" si="0"/>
        <v>-4097519</v>
      </c>
      <c r="F22" s="774"/>
      <c r="G22" s="773">
        <f t="shared" si="1"/>
        <v>1.3410103397059704E-2</v>
      </c>
      <c r="H22" s="773">
        <f t="shared" si="2"/>
        <v>1.3390069024051043E-2</v>
      </c>
      <c r="I22" s="773">
        <f t="shared" si="3"/>
        <v>-2.0034373008660789E-5</v>
      </c>
      <c r="J22" s="113"/>
    </row>
    <row r="23" spans="1:10" s="9" customFormat="1" ht="14.25" customHeight="1">
      <c r="A23" s="59" t="s">
        <v>54</v>
      </c>
      <c r="B23" s="539"/>
      <c r="C23" s="170">
        <v>13598302</v>
      </c>
      <c r="D23" s="170">
        <v>15341620</v>
      </c>
      <c r="E23" s="497">
        <f t="shared" si="0"/>
        <v>1743318</v>
      </c>
      <c r="F23" s="774"/>
      <c r="G23" s="773">
        <f t="shared" si="1"/>
        <v>6.5153883001051183E-3</v>
      </c>
      <c r="H23" s="773">
        <f t="shared" si="2"/>
        <v>8.5985200458403594E-3</v>
      </c>
      <c r="I23" s="773">
        <f t="shared" si="3"/>
        <v>2.0831317457352411E-3</v>
      </c>
      <c r="J23" s="113"/>
    </row>
    <row r="24" spans="1:10" s="9" customFormat="1" ht="14.25" customHeight="1">
      <c r="A24" s="59" t="s">
        <v>55</v>
      </c>
      <c r="B24" s="539"/>
      <c r="C24" s="170">
        <v>4073</v>
      </c>
      <c r="D24" s="170">
        <v>4248</v>
      </c>
      <c r="E24" s="497">
        <f t="shared" si="0"/>
        <v>175</v>
      </c>
      <c r="F24" s="774"/>
      <c r="G24" s="773">
        <f t="shared" si="1"/>
        <v>1.9515066326904748E-6</v>
      </c>
      <c r="H24" s="773">
        <f t="shared" si="2"/>
        <v>2.3808771925474529E-6</v>
      </c>
      <c r="I24" s="773">
        <f t="shared" si="3"/>
        <v>4.2937055985697807E-7</v>
      </c>
      <c r="J24" s="113"/>
    </row>
    <row r="25" spans="1:10" s="9" customFormat="1" ht="14.25" customHeight="1">
      <c r="A25" s="50" t="s">
        <v>56</v>
      </c>
      <c r="B25" s="471"/>
      <c r="C25" s="169">
        <v>416315</v>
      </c>
      <c r="D25" s="169">
        <v>58045</v>
      </c>
      <c r="E25" s="497">
        <f t="shared" si="0"/>
        <v>-358270</v>
      </c>
      <c r="F25" s="772"/>
      <c r="G25" s="773">
        <f t="shared" si="1"/>
        <v>1.994700426684348E-4</v>
      </c>
      <c r="H25" s="773">
        <f t="shared" si="2"/>
        <v>3.2532489793177234E-5</v>
      </c>
      <c r="I25" s="773">
        <f t="shared" si="3"/>
        <v>-1.6693755287525757E-4</v>
      </c>
      <c r="J25" s="113"/>
    </row>
    <row r="26" spans="1:10" s="9" customFormat="1" ht="14.25" customHeight="1" thickBot="1">
      <c r="A26" s="53" t="s">
        <v>12</v>
      </c>
      <c r="B26" s="53"/>
      <c r="C26" s="775">
        <v>2087105384</v>
      </c>
      <c r="D26" s="775">
        <v>1784216344</v>
      </c>
      <c r="E26" s="782">
        <f>D26-C26</f>
        <v>-302889040</v>
      </c>
      <c r="F26" s="776"/>
      <c r="G26" s="777"/>
      <c r="H26" s="777"/>
      <c r="I26" s="777"/>
    </row>
  </sheetData>
  <mergeCells count="3">
    <mergeCell ref="C3:E3"/>
    <mergeCell ref="A1:I1"/>
    <mergeCell ref="G2:I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CR54"/>
  <sheetViews>
    <sheetView showGridLines="0" defaultGridColor="0" colorId="22" workbookViewId="0">
      <selection sqref="A1:F1"/>
    </sheetView>
  </sheetViews>
  <sheetFormatPr defaultColWidth="9.81640625" defaultRowHeight="12.75" customHeight="1"/>
  <cols>
    <col min="1" max="1" width="20.36328125" customWidth="1"/>
    <col min="2" max="3" width="8.81640625" customWidth="1"/>
    <col min="4" max="4" width="1.36328125" style="33" customWidth="1"/>
    <col min="5" max="6" width="8.81640625" customWidth="1"/>
  </cols>
  <sheetData>
    <row r="1" spans="1:96" s="283" customFormat="1" ht="16.5" customHeight="1">
      <c r="A1" s="1182" t="s">
        <v>531</v>
      </c>
      <c r="B1" s="1182"/>
      <c r="C1" s="1182"/>
      <c r="D1" s="1182"/>
      <c r="E1" s="1182"/>
      <c r="F1" s="1182"/>
    </row>
    <row r="2" spans="1:96" ht="14.25" customHeight="1">
      <c r="A2" s="241"/>
      <c r="B2" s="1181">
        <v>2008</v>
      </c>
      <c r="C2" s="1181"/>
      <c r="D2" s="433"/>
      <c r="E2" s="1181">
        <v>2009</v>
      </c>
      <c r="F2" s="1181"/>
      <c r="G2" s="910"/>
    </row>
    <row r="3" spans="1:96" ht="26.25" customHeight="1">
      <c r="A3" s="241" t="s">
        <v>57</v>
      </c>
      <c r="B3" s="662" t="s">
        <v>10</v>
      </c>
      <c r="C3" s="662" t="s">
        <v>485</v>
      </c>
      <c r="D3" s="643"/>
      <c r="E3" s="662" t="s">
        <v>10</v>
      </c>
      <c r="F3" s="662" t="s">
        <v>485</v>
      </c>
      <c r="G3" s="913"/>
    </row>
    <row r="4" spans="1:96" ht="14.25" customHeight="1">
      <c r="A4" s="311" t="s">
        <v>58</v>
      </c>
      <c r="B4" s="274">
        <v>141423</v>
      </c>
      <c r="C4" s="273">
        <f>B4/$B$16</f>
        <v>0.55472617301190075</v>
      </c>
      <c r="D4" s="273"/>
      <c r="E4" s="274">
        <v>146181</v>
      </c>
      <c r="F4" s="273">
        <f>E4/$E$16</f>
        <v>0.55777882072825924</v>
      </c>
      <c r="G4" s="913"/>
    </row>
    <row r="5" spans="1:96" ht="14.25" customHeight="1">
      <c r="A5" s="311" t="s">
        <v>59</v>
      </c>
      <c r="B5" s="274">
        <v>7509</v>
      </c>
      <c r="C5" s="273">
        <f t="shared" ref="C5:C15" si="0">B5/$B$16</f>
        <v>2.9453758109687693E-2</v>
      </c>
      <c r="D5" s="273"/>
      <c r="E5" s="274">
        <v>7603</v>
      </c>
      <c r="F5" s="273">
        <f t="shared" ref="F5:F15" si="1">E5/$E$16</f>
        <v>2.9010557965788681E-2</v>
      </c>
      <c r="G5" s="913"/>
    </row>
    <row r="6" spans="1:96" ht="14.25" customHeight="1">
      <c r="A6" s="311" t="s">
        <v>60</v>
      </c>
      <c r="B6" s="274">
        <v>8904</v>
      </c>
      <c r="C6" s="273">
        <f t="shared" si="0"/>
        <v>3.4925590918718767E-2</v>
      </c>
      <c r="D6" s="273"/>
      <c r="E6" s="274">
        <v>9192</v>
      </c>
      <c r="F6" s="273">
        <f t="shared" si="1"/>
        <v>3.5073661557481199E-2</v>
      </c>
      <c r="G6" s="913"/>
    </row>
    <row r="7" spans="1:96" ht="14.25" customHeight="1">
      <c r="A7" s="311" t="s">
        <v>61</v>
      </c>
      <c r="B7" s="274">
        <v>13941</v>
      </c>
      <c r="C7" s="273">
        <f t="shared" si="0"/>
        <v>5.4683025943155696E-2</v>
      </c>
      <c r="D7" s="273"/>
      <c r="E7" s="274">
        <v>14031</v>
      </c>
      <c r="F7" s="273">
        <f t="shared" si="1"/>
        <v>5.3537700752069046E-2</v>
      </c>
      <c r="G7" s="913"/>
    </row>
    <row r="8" spans="1:96" ht="14.25" customHeight="1">
      <c r="A8" s="311" t="s">
        <v>62</v>
      </c>
      <c r="B8" s="274">
        <v>9339</v>
      </c>
      <c r="C8" s="273">
        <f t="shared" si="0"/>
        <v>3.6631861364545659E-2</v>
      </c>
      <c r="D8" s="273"/>
      <c r="E8" s="274">
        <v>9431</v>
      </c>
      <c r="F8" s="273">
        <f t="shared" si="1"/>
        <v>3.5985607283355654E-2</v>
      </c>
      <c r="G8" s="913"/>
    </row>
    <row r="9" spans="1:96" ht="14.25" customHeight="1">
      <c r="A9" s="311" t="s">
        <v>63</v>
      </c>
      <c r="B9" s="274">
        <v>9471</v>
      </c>
      <c r="C9" s="273">
        <f t="shared" si="0"/>
        <v>3.7149626189486237E-2</v>
      </c>
      <c r="D9" s="273"/>
      <c r="E9" s="274">
        <v>9808</v>
      </c>
      <c r="F9" s="273">
        <f t="shared" si="1"/>
        <v>3.7424115813291511E-2</v>
      </c>
      <c r="G9" s="913"/>
    </row>
    <row r="10" spans="1:96" ht="14.25" customHeight="1">
      <c r="A10" s="311" t="s">
        <v>64</v>
      </c>
      <c r="B10" s="274">
        <v>15506</v>
      </c>
      <c r="C10" s="273">
        <f t="shared" si="0"/>
        <v>6.082167708733751E-2</v>
      </c>
      <c r="D10" s="273"/>
      <c r="E10" s="274">
        <v>15627</v>
      </c>
      <c r="F10" s="273">
        <f t="shared" si="1"/>
        <v>5.9627514051213956E-2</v>
      </c>
      <c r="G10" s="913"/>
    </row>
    <row r="11" spans="1:96" ht="14.25" customHeight="1">
      <c r="A11" s="311" t="s">
        <v>65</v>
      </c>
      <c r="B11" s="274">
        <v>8603</v>
      </c>
      <c r="C11" s="273">
        <f t="shared" si="0"/>
        <v>3.3744930219422459E-2</v>
      </c>
      <c r="D11" s="273"/>
      <c r="E11" s="274">
        <v>8762</v>
      </c>
      <c r="F11" s="273">
        <f t="shared" si="1"/>
        <v>3.3432922385405815E-2</v>
      </c>
      <c r="G11" s="913"/>
    </row>
    <row r="12" spans="1:96" ht="14.25" customHeight="1">
      <c r="A12" s="311" t="s">
        <v>66</v>
      </c>
      <c r="B12" s="274">
        <v>9156</v>
      </c>
      <c r="C12" s="273">
        <f t="shared" si="0"/>
        <v>3.5914051039059862E-2</v>
      </c>
      <c r="D12" s="273"/>
      <c r="E12" s="274">
        <v>9427</v>
      </c>
      <c r="F12" s="273">
        <f t="shared" si="1"/>
        <v>3.5970344593382858E-2</v>
      </c>
      <c r="G12" s="913"/>
    </row>
    <row r="13" spans="1:96" ht="14.25" customHeight="1">
      <c r="A13" s="311" t="s">
        <v>67</v>
      </c>
      <c r="B13" s="274">
        <v>14445</v>
      </c>
      <c r="C13" s="273">
        <f t="shared" si="0"/>
        <v>5.6659946183837892E-2</v>
      </c>
      <c r="D13" s="273"/>
      <c r="E13" s="274">
        <v>14642</v>
      </c>
      <c r="F13" s="273">
        <f t="shared" si="1"/>
        <v>5.5869076645413372E-2</v>
      </c>
      <c r="G13" s="913"/>
    </row>
    <row r="14" spans="1:96" ht="14.25" customHeight="1">
      <c r="A14" s="311" t="s">
        <v>68</v>
      </c>
      <c r="B14" s="274">
        <v>9212</v>
      </c>
      <c r="C14" s="273">
        <f t="shared" si="0"/>
        <v>3.6133708843580109E-2</v>
      </c>
      <c r="D14" s="273"/>
      <c r="E14" s="274">
        <v>9593</v>
      </c>
      <c r="F14" s="273">
        <f t="shared" si="1"/>
        <v>3.6603746227253819E-2</v>
      </c>
      <c r="G14" s="913"/>
    </row>
    <row r="15" spans="1:96" ht="14.25" customHeight="1">
      <c r="A15" s="311" t="s">
        <v>69</v>
      </c>
      <c r="B15" s="274">
        <v>7433</v>
      </c>
      <c r="C15" s="273">
        <f t="shared" si="0"/>
        <v>2.9155651089267362E-2</v>
      </c>
      <c r="D15" s="273"/>
      <c r="E15" s="274">
        <v>7780</v>
      </c>
      <c r="F15" s="273">
        <f t="shared" si="1"/>
        <v>2.9685931997084827E-2</v>
      </c>
      <c r="G15" s="282"/>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row>
    <row r="16" spans="1:96" s="34" customFormat="1" ht="14.25" customHeight="1" thickBot="1">
      <c r="A16" s="663" t="s">
        <v>12</v>
      </c>
      <c r="B16" s="661">
        <f>SUM(B4:B15)</f>
        <v>254942</v>
      </c>
      <c r="C16" s="769"/>
      <c r="D16" s="642"/>
      <c r="E16" s="661">
        <f>SUM(E4:E15)</f>
        <v>262077</v>
      </c>
      <c r="F16" s="795"/>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row>
    <row r="17" spans="1:95" ht="14.25" customHeight="1">
      <c r="A17" s="443"/>
      <c r="B17" s="443"/>
      <c r="C17" s="443"/>
      <c r="D17" s="443"/>
      <c r="E17" s="282"/>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row>
    <row r="18" spans="1:95" ht="12.75" customHeight="1">
      <c r="B18" s="634"/>
      <c r="C18" s="634"/>
      <c r="D18" s="641"/>
      <c r="E18" s="10"/>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row>
    <row r="19" spans="1:95" ht="12.75" customHeight="1">
      <c r="B19" s="10"/>
      <c r="C19" s="10"/>
      <c r="D19" s="28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row>
    <row r="20" spans="1:95" ht="12.75" customHeight="1">
      <c r="B20" s="10"/>
      <c r="C20" s="10"/>
      <c r="D20" s="282"/>
      <c r="E20" s="282"/>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row>
    <row r="21" spans="1:95" ht="12.75" customHeight="1">
      <c r="B21" s="10"/>
      <c r="C21" s="10"/>
      <c r="D21" s="282"/>
      <c r="E21" s="282"/>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row>
    <row r="22" spans="1:95" ht="12.75" customHeight="1">
      <c r="B22" s="10"/>
      <c r="C22" s="10"/>
      <c r="D22" s="282"/>
      <c r="E22" s="282"/>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row>
    <row r="23" spans="1:95" ht="12.75" customHeight="1">
      <c r="B23" s="10"/>
      <c r="C23" s="10"/>
      <c r="D23" s="282"/>
      <c r="E23" s="10"/>
    </row>
    <row r="24" spans="1:95" ht="12.75" customHeight="1">
      <c r="B24" s="10"/>
      <c r="C24" s="10"/>
      <c r="D24" s="282"/>
      <c r="E24" s="10"/>
    </row>
    <row r="25" spans="1:95" ht="12.75" customHeight="1">
      <c r="B25" s="10"/>
      <c r="C25" s="10"/>
      <c r="D25" s="282"/>
      <c r="E25" s="10"/>
    </row>
    <row r="26" spans="1:95" ht="12.75" customHeight="1">
      <c r="B26" s="10"/>
      <c r="C26" s="10"/>
      <c r="D26" s="282"/>
      <c r="E26" s="10"/>
    </row>
    <row r="27" spans="1:95" ht="12.75" customHeight="1">
      <c r="B27" s="10"/>
      <c r="C27" s="10"/>
      <c r="D27" s="282"/>
      <c r="E27" s="10"/>
    </row>
    <row r="28" spans="1:95" ht="12.75" customHeight="1">
      <c r="B28" s="10"/>
      <c r="C28" s="10"/>
      <c r="D28" s="282"/>
      <c r="E28" s="10"/>
    </row>
    <row r="29" spans="1:95" ht="12.75" customHeight="1">
      <c r="B29" s="10"/>
      <c r="C29" s="10"/>
      <c r="D29" s="282"/>
      <c r="E29" s="10"/>
    </row>
    <row r="30" spans="1:95" ht="12.75" customHeight="1">
      <c r="B30" s="10"/>
      <c r="C30" s="10"/>
      <c r="D30" s="282"/>
      <c r="E30" s="10"/>
    </row>
    <row r="31" spans="1:95" ht="12.75" customHeight="1">
      <c r="B31" s="10"/>
      <c r="C31" s="10"/>
      <c r="D31" s="282"/>
      <c r="E31" s="10"/>
    </row>
    <row r="32" spans="1:95" ht="12.75" customHeight="1">
      <c r="B32" s="10"/>
      <c r="C32" s="10"/>
      <c r="D32" s="282"/>
      <c r="E32" s="10"/>
    </row>
    <row r="33" spans="2:5" ht="12.75" customHeight="1">
      <c r="B33" s="10"/>
      <c r="C33" s="10"/>
      <c r="D33" s="282"/>
    </row>
    <row r="34" spans="2:5" ht="12.75" customHeight="1">
      <c r="B34" s="10"/>
      <c r="C34" s="10"/>
      <c r="D34" s="282"/>
    </row>
    <row r="35" spans="2:5" ht="12.75" customHeight="1">
      <c r="B35" s="10"/>
      <c r="C35" s="10"/>
      <c r="D35" s="282"/>
    </row>
    <row r="36" spans="2:5" ht="12.75" customHeight="1">
      <c r="B36" s="10"/>
      <c r="C36" s="10"/>
      <c r="D36" s="282"/>
    </row>
    <row r="37" spans="2:5" ht="12.75" customHeight="1">
      <c r="B37" s="10"/>
      <c r="C37" s="10"/>
      <c r="D37" s="282"/>
      <c r="E37" s="10"/>
    </row>
    <row r="38" spans="2:5" ht="12.75" customHeight="1">
      <c r="B38" s="10"/>
      <c r="C38" s="10"/>
      <c r="D38" s="282"/>
    </row>
    <row r="39" spans="2:5" ht="12.75" customHeight="1">
      <c r="B39" s="10"/>
      <c r="C39" s="10"/>
      <c r="D39" s="282"/>
    </row>
    <row r="40" spans="2:5" ht="12.75" customHeight="1">
      <c r="B40" s="10"/>
      <c r="C40" s="10"/>
      <c r="D40" s="282"/>
    </row>
    <row r="41" spans="2:5" ht="12.75" customHeight="1">
      <c r="B41" s="10"/>
      <c r="C41" s="10"/>
      <c r="D41" s="282"/>
    </row>
    <row r="42" spans="2:5" ht="12.75" customHeight="1">
      <c r="B42" s="10"/>
      <c r="C42" s="10"/>
      <c r="D42" s="282"/>
    </row>
    <row r="43" spans="2:5" ht="12.75" customHeight="1">
      <c r="B43" s="10"/>
      <c r="C43" s="10"/>
      <c r="D43" s="282"/>
    </row>
    <row r="44" spans="2:5" ht="12.75" customHeight="1">
      <c r="B44" s="10"/>
      <c r="C44" s="10"/>
      <c r="D44" s="282"/>
    </row>
    <row r="45" spans="2:5" ht="12.75" customHeight="1">
      <c r="B45" s="10"/>
      <c r="C45" s="10"/>
      <c r="D45" s="282"/>
    </row>
    <row r="46" spans="2:5" ht="12.75" customHeight="1">
      <c r="B46" s="10"/>
      <c r="C46" s="10"/>
      <c r="D46" s="282"/>
    </row>
    <row r="47" spans="2:5" ht="12.75" customHeight="1">
      <c r="B47" s="10"/>
      <c r="C47" s="10"/>
      <c r="D47" s="282"/>
    </row>
    <row r="48" spans="2:5" ht="12.75" customHeight="1">
      <c r="B48" s="10"/>
      <c r="C48" s="10"/>
      <c r="D48" s="282"/>
    </row>
    <row r="49" spans="2:2" ht="12.75" customHeight="1">
      <c r="B49" s="10"/>
    </row>
    <row r="50" spans="2:2" ht="12.75" customHeight="1">
      <c r="B50" s="10"/>
    </row>
    <row r="51" spans="2:2" ht="12.75" customHeight="1">
      <c r="B51" s="10"/>
    </row>
    <row r="52" spans="2:2" ht="12.75" customHeight="1">
      <c r="B52" s="10"/>
    </row>
    <row r="53" spans="2:2" ht="12.75" customHeight="1">
      <c r="B53" s="10"/>
    </row>
    <row r="54" spans="2:2" ht="12.75" customHeight="1">
      <c r="B54" s="10"/>
    </row>
  </sheetData>
  <mergeCells count="3">
    <mergeCell ref="B2:C2"/>
    <mergeCell ref="E2:F2"/>
    <mergeCell ref="A1:F1"/>
  </mergeCells>
  <phoneticPr fontId="14" type="noConversion"/>
  <pageMargins left="0.75" right="0.65" top="0.7" bottom="1.1000000000000001" header="0.5" footer="0.5"/>
  <pageSetup paperSize="2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20</vt:i4>
      </vt:variant>
    </vt:vector>
  </HeadingPairs>
  <TitlesOfParts>
    <vt:vector size="75" baseType="lpstr">
      <vt:lpstr>Table of 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Sheet1</vt:lpstr>
      <vt:lpstr>'33'!Print_Area</vt:lpstr>
      <vt:lpstr>'6'!Print_Area</vt:lpstr>
      <vt:lpstr>'Table of Content'!Print_Area</vt:lpstr>
      <vt:lpstr>TABLE_10</vt:lpstr>
      <vt:lpstr>TABLE_11</vt:lpstr>
      <vt:lpstr>TABLE_12</vt:lpstr>
      <vt:lpstr>TABLE_13</vt:lpstr>
      <vt:lpstr>TABLE_14</vt:lpstr>
      <vt:lpstr>TABLE_15</vt:lpstr>
      <vt:lpstr>TABLE_16</vt:lpstr>
      <vt:lpstr>TABLE_17</vt:lpstr>
      <vt:lpstr>TABLE_18</vt:lpstr>
      <vt:lpstr>TABLE_19</vt:lpstr>
      <vt:lpstr>TABLE_20</vt:lpstr>
      <vt:lpstr>TABLE_28</vt:lpstr>
      <vt:lpstr>TABLE_29</vt:lpstr>
      <vt:lpstr>TABLE_31</vt:lpstr>
      <vt:lpstr>TABLE_32</vt:lpstr>
      <vt:lpstr>TABLE_33</vt:lpstr>
      <vt:lpstr>TABLE_9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2009 NY State Corporate Tax Statistical Report</dc:title>
  <cp:keywords>corporate,tax,statistics,data.business,report,corp</cp:keywords>
  <cp:lastPrinted>2014-01-13T18:02:13Z</cp:lastPrinted>
  <dcterms:created xsi:type="dcterms:W3CDTF">2004-08-03T17:03:55Z</dcterms:created>
  <dcterms:modified xsi:type="dcterms:W3CDTF">2014-02-10T17:36:53Z</dcterms:modified>
</cp:coreProperties>
</file>