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5360" windowHeight="8790" activeTab="0"/>
  </bookViews>
  <sheets>
    <sheet name="Calculation" sheetId="1" r:id="rId1"/>
  </sheets>
  <definedNames>
    <definedName name="_xlnm.Print_Area" localSheetId="0">'Calculation'!$A$2:$J$42</definedName>
  </definedNames>
  <calcPr fullCalcOnLoad="1"/>
</workbook>
</file>

<file path=xl/comments1.xml><?xml version="1.0" encoding="utf-8"?>
<comments xmlns="http://schemas.openxmlformats.org/spreadsheetml/2006/main">
  <authors>
    <author>nysorps</author>
  </authors>
  <commentList>
    <comment ref="B10" authorId="0">
      <text>
        <r>
          <rPr>
            <b/>
            <sz val="8"/>
            <rFont val="Tahoma"/>
            <family val="0"/>
          </rPr>
          <t>PSC Report:
Page 114, line 4c</t>
        </r>
      </text>
    </comment>
    <comment ref="B11" authorId="0">
      <text>
        <r>
          <rPr>
            <b/>
            <sz val="8"/>
            <rFont val="Tahoma"/>
            <family val="0"/>
          </rPr>
          <t>PSC Report:
Page 114, line 5c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PSC Report:
Page 321, line 78b
</t>
        </r>
      </text>
    </comment>
    <comment ref="B13" authorId="0">
      <text>
        <r>
          <rPr>
            <b/>
            <sz val="8"/>
            <rFont val="Tahoma"/>
            <family val="0"/>
          </rPr>
          <t>PSC Report:
Page 73, line 31b
In gas section of PSC report.</t>
        </r>
      </text>
    </comment>
    <comment ref="B14" authorId="0">
      <text>
        <r>
          <rPr>
            <b/>
            <sz val="8"/>
            <rFont val="Tahoma"/>
            <family val="0"/>
          </rPr>
          <t xml:space="preserve">Calculation:
   Items 1 + 2 - 3 - 4
</t>
        </r>
      </text>
    </comment>
    <comment ref="B16" authorId="0">
      <text>
        <r>
          <rPr>
            <b/>
            <sz val="8"/>
            <rFont val="Tahoma"/>
            <family val="0"/>
          </rPr>
          <t xml:space="preserve">Calculation:
   Item 5 divided by 7 
</t>
        </r>
      </text>
    </comment>
    <comment ref="B17" authorId="0">
      <text>
        <r>
          <rPr>
            <b/>
            <sz val="8"/>
            <rFont val="Tahoma"/>
            <family val="0"/>
          </rPr>
          <t>PSC Report:
Page 110, line 36d thru 41d</t>
        </r>
      </text>
    </comment>
    <comment ref="B18" authorId="0">
      <text>
        <r>
          <rPr>
            <b/>
            <sz val="8"/>
            <rFont val="Tahoma"/>
            <family val="0"/>
          </rPr>
          <t>PSC Report:
Page 110, line 46</t>
        </r>
      </text>
    </comment>
    <comment ref="B19" authorId="0">
      <text>
        <r>
          <rPr>
            <b/>
            <sz val="8"/>
            <rFont val="Tahoma"/>
            <family val="0"/>
          </rPr>
          <t>PSC Report:
Page 110, line 47</t>
        </r>
      </text>
    </comment>
    <comment ref="B20" authorId="0">
      <text>
        <r>
          <rPr>
            <b/>
            <sz val="8"/>
            <rFont val="Tahoma"/>
            <family val="0"/>
          </rPr>
          <t>PSC Report:
Page 110, line 48</t>
        </r>
      </text>
    </comment>
    <comment ref="B21" authorId="0">
      <text>
        <r>
          <rPr>
            <b/>
            <sz val="8"/>
            <rFont val="Tahoma"/>
            <family val="0"/>
          </rPr>
          <t>Calculation:
Items 6 + 7 + 8 + 9 + 10</t>
        </r>
      </text>
    </comment>
    <comment ref="B23" authorId="0">
      <text>
        <r>
          <rPr>
            <b/>
            <sz val="8"/>
            <rFont val="Tahoma"/>
            <family val="0"/>
          </rPr>
          <t>PSC Report:
Page 110, line 10</t>
        </r>
      </text>
    </comment>
    <comment ref="B24" authorId="0">
      <text>
        <r>
          <rPr>
            <b/>
            <sz val="8"/>
            <rFont val="Tahoma"/>
            <family val="0"/>
          </rPr>
          <t>Calculation:
   Items  11 + 12</t>
        </r>
      </text>
    </comment>
    <comment ref="B30" authorId="0">
      <text>
        <r>
          <rPr>
            <b/>
            <sz val="8"/>
            <rFont val="Tahoma"/>
            <family val="0"/>
          </rPr>
          <t>Calculation:
If AFUDC = 0, then Item 14
If AFUDC &gt; 0, then Item 15</t>
        </r>
      </text>
    </comment>
    <comment ref="B34" authorId="0">
      <text>
        <r>
          <rPr>
            <b/>
            <sz val="8"/>
            <rFont val="Tahoma"/>
            <family val="0"/>
          </rPr>
          <t>PSC Report:
Varies by Company</t>
        </r>
      </text>
    </comment>
    <comment ref="B36" authorId="0">
      <text>
        <r>
          <rPr>
            <b/>
            <sz val="8"/>
            <rFont val="Tahoma"/>
            <family val="0"/>
          </rPr>
          <t>Calculation:
Items 13 - 14 + 15b + 16</t>
        </r>
      </text>
    </comment>
    <comment ref="B38" authorId="0">
      <text>
        <r>
          <rPr>
            <b/>
            <sz val="8"/>
            <rFont val="Tahoma"/>
            <family val="0"/>
          </rPr>
          <t xml:space="preserve">PSC Report:
Page 117, line 27
</t>
        </r>
      </text>
    </comment>
    <comment ref="B40" authorId="0">
      <text>
        <r>
          <rPr>
            <b/>
            <sz val="8"/>
            <rFont val="Tahoma"/>
            <family val="0"/>
          </rPr>
          <t>Calculation:
Item 17 divided by Item 18</t>
        </r>
      </text>
    </comment>
    <comment ref="B50" authorId="0">
      <text>
        <r>
          <rPr>
            <b/>
            <sz val="8"/>
            <rFont val="Tahoma"/>
            <family val="0"/>
          </rPr>
          <t>PSC Report:
Page 118, line 29</t>
        </r>
      </text>
    </comment>
    <comment ref="B52" authorId="0">
      <text>
        <r>
          <rPr>
            <b/>
            <sz val="8"/>
            <rFont val="Tahoma"/>
            <family val="0"/>
          </rPr>
          <t xml:space="preserve">PSC Report:
Page 251, line 41f
</t>
        </r>
      </text>
    </comment>
    <comment ref="B53" authorId="0">
      <text>
        <r>
          <rPr>
            <b/>
            <sz val="8"/>
            <rFont val="Tahoma"/>
            <family val="0"/>
          </rPr>
          <t>PSC Report:
Page 252</t>
        </r>
      </text>
    </comment>
    <comment ref="B54" authorId="0">
      <text>
        <r>
          <rPr>
            <b/>
            <sz val="8"/>
            <rFont val="Tahoma"/>
            <family val="0"/>
          </rPr>
          <t>PSC Report:
Page 251, line 41h</t>
        </r>
      </text>
    </comment>
    <comment ref="B55" authorId="0">
      <text>
        <r>
          <rPr>
            <b/>
            <sz val="8"/>
            <rFont val="Tahoma"/>
            <family val="0"/>
          </rPr>
          <t>PSC Report:
Page 254</t>
        </r>
      </text>
    </comment>
    <comment ref="B56" authorId="0">
      <text>
        <r>
          <rPr>
            <b/>
            <sz val="8"/>
            <rFont val="Tahoma"/>
            <family val="0"/>
          </rPr>
          <t>PSC Report:
Page 253</t>
        </r>
      </text>
    </comment>
    <comment ref="B57" authorId="0">
      <text>
        <r>
          <rPr>
            <b/>
            <sz val="8"/>
            <rFont val="Tahoma"/>
            <family val="0"/>
          </rPr>
          <t>Calculation:
  Items 2 + 3 - 4 - 5 + 6</t>
        </r>
      </text>
    </comment>
    <comment ref="B58" authorId="0">
      <text>
        <r>
          <rPr>
            <b/>
            <sz val="8"/>
            <rFont val="Tahoma"/>
            <family val="0"/>
          </rPr>
          <t>Calculation:
  Item 1 divided by Item 7</t>
        </r>
      </text>
    </comment>
    <comment ref="B60" authorId="0">
      <text>
        <r>
          <rPr>
            <b/>
            <sz val="8"/>
            <rFont val="Tahoma"/>
            <family val="0"/>
          </rPr>
          <t>PSC Report:
Page 257, line 33i</t>
        </r>
      </text>
    </comment>
    <comment ref="B61" authorId="0">
      <text>
        <r>
          <rPr>
            <b/>
            <sz val="8"/>
            <rFont val="Tahoma"/>
            <family val="0"/>
          </rPr>
          <t>PSC Report:
Page 117, line 59</t>
        </r>
      </text>
    </comment>
    <comment ref="B62" authorId="0">
      <text>
        <r>
          <rPr>
            <b/>
            <sz val="8"/>
            <rFont val="Tahoma"/>
            <family val="0"/>
          </rPr>
          <t xml:space="preserve">PSC Report:
Total of 
   Page 117, lines 57 
</t>
        </r>
      </text>
    </comment>
    <comment ref="B63" authorId="0">
      <text>
        <r>
          <rPr>
            <b/>
            <sz val="8"/>
            <rFont val="Tahoma"/>
            <family val="0"/>
          </rPr>
          <t>Calculation:
  Items 10 - 11 + 12</t>
        </r>
      </text>
    </comment>
    <comment ref="B65" authorId="0">
      <text>
        <r>
          <rPr>
            <b/>
            <sz val="8"/>
            <rFont val="Tahoma"/>
            <family val="0"/>
          </rPr>
          <t>PSC Report:
Page 257, line 33</t>
        </r>
      </text>
    </comment>
    <comment ref="B66" authorId="0">
      <text>
        <r>
          <rPr>
            <b/>
            <sz val="8"/>
            <rFont val="Tahoma"/>
            <family val="0"/>
          </rPr>
          <t>PSC Report:
Page 112, line 20</t>
        </r>
      </text>
    </comment>
    <comment ref="B67" authorId="0">
      <text>
        <r>
          <rPr>
            <b/>
            <sz val="8"/>
            <rFont val="Tahoma"/>
            <family val="0"/>
          </rPr>
          <t>PSC Report:
Page 111, line 54 and
Page 112, line 21</t>
        </r>
      </text>
    </comment>
    <comment ref="B68" authorId="0">
      <text>
        <r>
          <rPr>
            <b/>
            <sz val="8"/>
            <rFont val="Tahoma"/>
            <family val="0"/>
          </rPr>
          <t>PSC Report:
Pages 256 &amp; 257</t>
        </r>
      </text>
    </comment>
    <comment ref="B69" authorId="0">
      <text>
        <r>
          <rPr>
            <b/>
            <sz val="8"/>
            <rFont val="Tahoma"/>
            <family val="0"/>
          </rPr>
          <t>Calculation:
  Items 14 + 15 - 16 - 17</t>
        </r>
      </text>
    </comment>
    <comment ref="B70" authorId="0">
      <text>
        <r>
          <rPr>
            <b/>
            <sz val="8"/>
            <rFont val="Tahoma"/>
            <family val="0"/>
          </rPr>
          <t>Calculation:
  Item 13 divided by Item 18</t>
        </r>
      </text>
    </comment>
    <comment ref="B72" authorId="0">
      <text>
        <r>
          <rPr>
            <b/>
            <sz val="8"/>
            <rFont val="Tahoma"/>
            <family val="0"/>
          </rPr>
          <t>PSC Report:
Page 251, line 20</t>
        </r>
      </text>
    </comment>
    <comment ref="B73" authorId="0">
      <text>
        <r>
          <rPr>
            <b/>
            <sz val="8"/>
            <rFont val="Tahoma"/>
            <family val="0"/>
          </rPr>
          <t>PSC Report:
Page 252</t>
        </r>
      </text>
    </comment>
    <comment ref="B74" authorId="0">
      <text>
        <r>
          <rPr>
            <b/>
            <sz val="8"/>
            <rFont val="Tahoma"/>
            <family val="0"/>
          </rPr>
          <t>PSC Report:
Page 119, line 48</t>
        </r>
      </text>
    </comment>
    <comment ref="B75" authorId="0">
      <text>
        <r>
          <rPr>
            <b/>
            <sz val="8"/>
            <rFont val="Tahoma"/>
            <family val="0"/>
          </rPr>
          <t>PSC Report:
Page 251, line 20</t>
        </r>
      </text>
    </comment>
    <comment ref="B76" authorId="0">
      <text>
        <r>
          <rPr>
            <b/>
            <sz val="8"/>
            <rFont val="Tahoma"/>
            <family val="0"/>
          </rPr>
          <t>PSC Report:
Page 254</t>
        </r>
      </text>
    </comment>
    <comment ref="B77" authorId="0">
      <text>
        <r>
          <rPr>
            <b/>
            <sz val="8"/>
            <rFont val="Tahoma"/>
            <family val="0"/>
          </rPr>
          <t xml:space="preserve">PSC Report:
Page 253
</t>
        </r>
      </text>
    </comment>
    <comment ref="B78" authorId="0">
      <text>
        <r>
          <rPr>
            <b/>
            <sz val="8"/>
            <rFont val="Tahoma"/>
            <family val="0"/>
          </rPr>
          <t>Calculation:
  Items 20 + 21 + 22 - 23 - 24 + 25</t>
        </r>
      </text>
    </comment>
    <comment ref="B81" authorId="0">
      <text>
        <r>
          <rPr>
            <b/>
            <sz val="8"/>
            <rFont val="Tahoma"/>
            <family val="0"/>
          </rPr>
          <t>Calculation:
  Items 27 times 26</t>
        </r>
      </text>
    </comment>
    <comment ref="B82" authorId="0">
      <text>
        <r>
          <rPr>
            <b/>
            <sz val="8"/>
            <rFont val="Tahoma"/>
            <family val="0"/>
          </rPr>
          <t>Calculation:  
5 year average column
  Item 28 divided by Item 26</t>
        </r>
      </text>
    </comment>
    <comment ref="B86" authorId="0">
      <text>
        <r>
          <rPr>
            <b/>
            <sz val="8"/>
            <rFont val="Tahoma"/>
            <family val="0"/>
          </rPr>
          <t>PSC Report:
Net of the following:
Page 113, lines 61 + 56 minus
Page 111, line 72</t>
        </r>
      </text>
    </comment>
    <comment ref="B80" authorId="0">
      <text>
        <r>
          <rPr>
            <b/>
            <sz val="8"/>
            <rFont val="Tahoma"/>
            <family val="0"/>
          </rPr>
          <t xml:space="preserve">Company input
</t>
        </r>
      </text>
    </comment>
    <comment ref="B84" authorId="0">
      <text>
        <r>
          <rPr>
            <b/>
            <sz val="8"/>
            <rFont val="Tahoma"/>
            <family val="0"/>
          </rPr>
          <t xml:space="preserve">Company's rate case number.  
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PSC Report:
Net of:
Page 117, lines 38 &amp; 65
</t>
        </r>
      </text>
    </comment>
    <comment ref="B27" authorId="0">
      <text>
        <r>
          <rPr>
            <b/>
            <sz val="8"/>
            <rFont val="Tahoma"/>
            <family val="0"/>
          </rPr>
          <t xml:space="preserve">PSC Report:
Page 216
$'s labeled:
   Minor Projects
</t>
        </r>
      </text>
    </comment>
  </commentList>
</comments>
</file>

<file path=xl/sharedStrings.xml><?xml version="1.0" encoding="utf-8"?>
<sst xmlns="http://schemas.openxmlformats.org/spreadsheetml/2006/main" count="107" uniqueCount="93">
  <si>
    <t>Electric &amp; Gas Companies</t>
  </si>
  <si>
    <t>Template for Calculation of Economic Factors</t>
  </si>
  <si>
    <t>Company Name</t>
  </si>
  <si>
    <t>Rate Base Computation</t>
  </si>
  <si>
    <t>5-year</t>
  </si>
  <si>
    <t>average</t>
  </si>
  <si>
    <t>Working Capital</t>
  </si>
  <si>
    <t>Embedded Cost Computations</t>
  </si>
  <si>
    <t>Computation of Required Rate of Return</t>
  </si>
  <si>
    <t>Long Term Debt</t>
  </si>
  <si>
    <t>Preferred Stock</t>
  </si>
  <si>
    <t>Common Stock</t>
  </si>
  <si>
    <t>Deferred Inc. Tax</t>
  </si>
  <si>
    <t>Totals</t>
  </si>
  <si>
    <t>Capital</t>
  </si>
  <si>
    <t>Structure</t>
  </si>
  <si>
    <t>% of Total</t>
  </si>
  <si>
    <t>Cap Struc</t>
  </si>
  <si>
    <t>Avg. Emb.</t>
  </si>
  <si>
    <t>Costs</t>
  </si>
  <si>
    <t>Req. Rate</t>
  </si>
  <si>
    <t>of return</t>
  </si>
  <si>
    <t>5-year averages</t>
  </si>
  <si>
    <t>Computation of Factors</t>
  </si>
  <si>
    <t>modified by 95 %</t>
  </si>
  <si>
    <t xml:space="preserve">    Operating Expenses</t>
  </si>
  <si>
    <t xml:space="preserve">    Plus:  Maintenance Expenses</t>
  </si>
  <si>
    <t xml:space="preserve">    Less:  Purchased Electric</t>
  </si>
  <si>
    <t xml:space="preserve">    Less:  Purchased Gas</t>
  </si>
  <si>
    <t xml:space="preserve">    Net Operating Expenses</t>
  </si>
  <si>
    <t xml:space="preserve">    1/7 of Net Operating Expenses</t>
  </si>
  <si>
    <t xml:space="preserve">    Materials &amp; Supplies</t>
  </si>
  <si>
    <t xml:space="preserve">    Gas Storage Underground</t>
  </si>
  <si>
    <t xml:space="preserve">    Liquified Natural Gas</t>
  </si>
  <si>
    <t xml:space="preserve">    Prepayments</t>
  </si>
  <si>
    <t xml:space="preserve">    Total Working Capital</t>
  </si>
  <si>
    <t xml:space="preserve">    Add:  Net Utility Plant</t>
  </si>
  <si>
    <t xml:space="preserve">    Rate Base at 12/31</t>
  </si>
  <si>
    <t xml:space="preserve">    Add back minor CWIP projects *</t>
  </si>
  <si>
    <t>AFUDC = Allowance for Funds Used During Construction</t>
  </si>
  <si>
    <t xml:space="preserve">    Add:  Adjustment to Rate Base</t>
  </si>
  <si>
    <t xml:space="preserve">    12/31 Adjusted Rate Base (w/o CWIP)</t>
  </si>
  <si>
    <t xml:space="preserve">    Net Operating Income</t>
  </si>
  <si>
    <t xml:space="preserve">    Achieved Rate of Return</t>
  </si>
  <si>
    <t xml:space="preserve">  Achieved Rate of Return = Net Operating Income divided by the final Adjusted Rate Base</t>
  </si>
  <si>
    <t>(Name)</t>
  </si>
  <si>
    <t xml:space="preserve">    Preferred Dividends</t>
  </si>
  <si>
    <t xml:space="preserve">    Preferred Stock</t>
  </si>
  <si>
    <t xml:space="preserve">    Add Premium on Preferred Stock</t>
  </si>
  <si>
    <t xml:space="preserve">    Less Reacquired Preferred Stock</t>
  </si>
  <si>
    <t xml:space="preserve">    Less Stock  Expense Preferred Stock </t>
  </si>
  <si>
    <t xml:space="preserve">    Add: Paid In Capital, Preferred Stock</t>
  </si>
  <si>
    <t xml:space="preserve">    Total Cost of Preferred Stock</t>
  </si>
  <si>
    <t xml:space="preserve">    Interest on Long Term Debt  (L.T.D.)</t>
  </si>
  <si>
    <t xml:space="preserve">    Less:  Preminim on L.T.D.</t>
  </si>
  <si>
    <t xml:space="preserve">    Plus:  Discount &amp; Expense on L.T.D.</t>
  </si>
  <si>
    <t xml:space="preserve">    Cost of L.T.D.</t>
  </si>
  <si>
    <t xml:space="preserve">    L.T.D. per Balance Sheet</t>
  </si>
  <si>
    <t xml:space="preserve">    Plus:  Premium on L.T.D.</t>
  </si>
  <si>
    <t xml:space="preserve">    Less:  Debt Expense</t>
  </si>
  <si>
    <t xml:space="preserve">    Less: Debt Recquired</t>
  </si>
  <si>
    <t xml:space="preserve">    12/31 Total L.T.D.</t>
  </si>
  <si>
    <t xml:space="preserve">    Common Stock</t>
  </si>
  <si>
    <t xml:space="preserve">    Add:  Premium on Common Stock</t>
  </si>
  <si>
    <t xml:space="preserve">    Add Retained Earnings</t>
  </si>
  <si>
    <t xml:space="preserve">    Less:  Reacquired Common Stock</t>
  </si>
  <si>
    <t xml:space="preserve">    Less:  Capital Expense</t>
  </si>
  <si>
    <t xml:space="preserve">    Add:  Paid in Capital, Common Stock</t>
  </si>
  <si>
    <t xml:space="preserve">    12/31 Common Equity</t>
  </si>
  <si>
    <t xml:space="preserve">    % Allowable on Common Equity</t>
  </si>
  <si>
    <t xml:space="preserve">    Rate Case Reference</t>
  </si>
  <si>
    <t xml:space="preserve">    Less achieved rate of return</t>
  </si>
  <si>
    <t xml:space="preserve">    Difference (line 1 - line 2)</t>
  </si>
  <si>
    <t xml:space="preserve">    Economic Factor (line 3 divided by line 1)</t>
  </si>
  <si>
    <t>15a</t>
  </si>
  <si>
    <t xml:space="preserve">    AFUDC</t>
  </si>
  <si>
    <t>15b</t>
  </si>
  <si>
    <t>otherwise Minor CWIP Projects = CWIP Minor</t>
  </si>
  <si>
    <t xml:space="preserve">    Construction Work In Progress - CWIP</t>
  </si>
  <si>
    <t xml:space="preserve">    Construction Work In Progress - Minor</t>
  </si>
  <si>
    <t>* If AFUDC equals $0, then "minor projects" = CWIP</t>
  </si>
  <si>
    <t>Current Year</t>
  </si>
  <si>
    <t>Current Year - 1</t>
  </si>
  <si>
    <t>Current Year - 2</t>
  </si>
  <si>
    <t>Current Year - 3</t>
  </si>
  <si>
    <t>Current Year - 4</t>
  </si>
  <si>
    <t xml:space="preserve">    Required rate of return (Usually Modify by 95%)</t>
  </si>
  <si>
    <t xml:space="preserve">    12/31 Embedded Cost of Preferred Stock</t>
  </si>
  <si>
    <t xml:space="preserve">    12/31 Emb. Cost of L.T.D.</t>
  </si>
  <si>
    <t xml:space="preserve">    12/31 Earnings on Common Equity</t>
  </si>
  <si>
    <t xml:space="preserve">    12/31 Avg % Allowable</t>
  </si>
  <si>
    <t xml:space="preserve">   12/31 Deferred Income Tax</t>
  </si>
  <si>
    <t>Last Revised 3/21/24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</si>
</sst>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PageLayoutView="0" workbookViewId="0" topLeftCell="A67">
      <selection activeCell="E81" sqref="E81"/>
    </sheetView>
  </sheetViews>
  <sheetFormatPr defaultColWidth="9.140625" defaultRowHeight="12.75"/>
  <cols>
    <col min="1" max="1" width="3.8515625" style="0" customWidth="1"/>
    <col min="2" max="2" width="37.8515625" style="0" customWidth="1"/>
    <col min="3" max="3" width="5.7109375" style="0" customWidth="1"/>
    <col min="4" max="4" width="16.140625" style="0" customWidth="1"/>
    <col min="5" max="10" width="15.7109375" style="0" customWidth="1"/>
  </cols>
  <sheetData>
    <row r="1" ht="12.75">
      <c r="A1" s="1" t="s">
        <v>92</v>
      </c>
    </row>
    <row r="2" spans="1:10" ht="12.7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2.75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</row>
    <row r="5" spans="2:10" ht="12.75">
      <c r="B5" s="4" t="s">
        <v>2</v>
      </c>
      <c r="C5" s="13" t="s">
        <v>45</v>
      </c>
      <c r="D5" s="13"/>
      <c r="E5" s="1"/>
      <c r="F5" s="1"/>
      <c r="J5" s="10" t="s">
        <v>4</v>
      </c>
    </row>
    <row r="6" spans="5:10" s="4" customFormat="1" ht="12.75">
      <c r="E6" s="11" t="s">
        <v>81</v>
      </c>
      <c r="F6" s="11" t="s">
        <v>82</v>
      </c>
      <c r="G6" s="11" t="s">
        <v>83</v>
      </c>
      <c r="H6" s="11" t="s">
        <v>84</v>
      </c>
      <c r="I6" s="11" t="s">
        <v>85</v>
      </c>
      <c r="J6" s="11" t="s">
        <v>5</v>
      </c>
    </row>
    <row r="7" s="4" customFormat="1" ht="12.75">
      <c r="B7" s="10" t="s">
        <v>3</v>
      </c>
    </row>
    <row r="9" ht="12.75">
      <c r="B9" s="4" t="s">
        <v>6</v>
      </c>
    </row>
    <row r="10" spans="1:10" ht="12.75">
      <c r="A10" s="4">
        <v>1</v>
      </c>
      <c r="B10" s="7" t="s">
        <v>25</v>
      </c>
      <c r="E10" s="2"/>
      <c r="F10" s="2"/>
      <c r="G10" s="2"/>
      <c r="H10" s="2"/>
      <c r="I10" s="2"/>
      <c r="J10" s="2"/>
    </row>
    <row r="11" spans="1:10" ht="12.75">
      <c r="A11" s="4">
        <v>2</v>
      </c>
      <c r="B11" s="7" t="s">
        <v>26</v>
      </c>
      <c r="E11" s="2"/>
      <c r="F11" s="2"/>
      <c r="G11" s="2"/>
      <c r="H11" s="2"/>
      <c r="I11" s="2"/>
      <c r="J11" s="2"/>
    </row>
    <row r="12" spans="1:10" ht="12.75">
      <c r="A12" s="4">
        <v>3</v>
      </c>
      <c r="B12" s="7" t="s">
        <v>27</v>
      </c>
      <c r="E12" s="2"/>
      <c r="F12" s="2"/>
      <c r="G12" s="2"/>
      <c r="H12" s="2"/>
      <c r="I12" s="2"/>
      <c r="J12" s="2"/>
    </row>
    <row r="13" spans="1:10" ht="12.75">
      <c r="A13" s="4">
        <v>4</v>
      </c>
      <c r="B13" t="s">
        <v>28</v>
      </c>
      <c r="E13" s="2"/>
      <c r="F13" s="2"/>
      <c r="G13" s="2"/>
      <c r="H13" s="2"/>
      <c r="I13" s="2"/>
      <c r="J13" s="2"/>
    </row>
    <row r="14" spans="1:10" ht="12.75">
      <c r="A14" s="4">
        <v>5</v>
      </c>
      <c r="B14" s="7" t="s">
        <v>29</v>
      </c>
      <c r="E14" s="2">
        <f>(E10+E11-E12-E13)</f>
        <v>0</v>
      </c>
      <c r="F14" s="2">
        <f>(F10+F11-F12-F13)</f>
        <v>0</v>
      </c>
      <c r="G14" s="2">
        <f>(G10+G11-G12-G13)</f>
        <v>0</v>
      </c>
      <c r="H14" s="2">
        <f>(H10+H11-H12-H13)</f>
        <v>0</v>
      </c>
      <c r="I14" s="2">
        <f>(I10+I11-I12-I13)</f>
        <v>0</v>
      </c>
      <c r="J14" s="2"/>
    </row>
    <row r="15" ht="12.75">
      <c r="A15" s="4"/>
    </row>
    <row r="16" spans="1:9" ht="12.75">
      <c r="A16" s="4">
        <v>6</v>
      </c>
      <c r="B16" s="7" t="s">
        <v>30</v>
      </c>
      <c r="E16" s="2">
        <f>(E14/7)</f>
        <v>0</v>
      </c>
      <c r="F16" s="2">
        <f>(F14/7)</f>
        <v>0</v>
      </c>
      <c r="G16" s="2">
        <f>(G14/7)</f>
        <v>0</v>
      </c>
      <c r="H16" s="2">
        <f>(H14/7)</f>
        <v>0</v>
      </c>
      <c r="I16" s="2">
        <f>(I14/7)</f>
        <v>0</v>
      </c>
    </row>
    <row r="17" spans="1:9" ht="12.75">
      <c r="A17" s="4">
        <v>7</v>
      </c>
      <c r="B17" s="7" t="s">
        <v>31</v>
      </c>
      <c r="E17" s="2"/>
      <c r="F17" s="2"/>
      <c r="G17" s="2"/>
      <c r="H17" s="2"/>
      <c r="I17" s="2"/>
    </row>
    <row r="18" spans="1:9" ht="12.75">
      <c r="A18" s="4">
        <v>8</v>
      </c>
      <c r="B18" s="7" t="s">
        <v>32</v>
      </c>
      <c r="E18" s="2"/>
      <c r="F18" s="2"/>
      <c r="G18" s="2"/>
      <c r="H18" s="2"/>
      <c r="I18" s="2"/>
    </row>
    <row r="19" spans="1:9" ht="12.75">
      <c r="A19" s="4">
        <v>9</v>
      </c>
      <c r="B19" s="7" t="s">
        <v>33</v>
      </c>
      <c r="E19" s="2"/>
      <c r="F19" s="2"/>
      <c r="G19" s="2"/>
      <c r="H19" s="2"/>
      <c r="I19" s="2"/>
    </row>
    <row r="20" spans="1:9" ht="12.75">
      <c r="A20" s="4">
        <v>10</v>
      </c>
      <c r="B20" s="7" t="s">
        <v>34</v>
      </c>
      <c r="E20" s="2"/>
      <c r="F20" s="2"/>
      <c r="G20" s="2"/>
      <c r="H20" s="2"/>
      <c r="I20" s="2"/>
    </row>
    <row r="21" spans="1:9" ht="12.75">
      <c r="A21" s="4">
        <v>11</v>
      </c>
      <c r="B21" s="7" t="s">
        <v>35</v>
      </c>
      <c r="E21" s="2">
        <f>SUM(E16:E20)</f>
        <v>0</v>
      </c>
      <c r="F21" s="2">
        <f>SUM(F16:F20)</f>
        <v>0</v>
      </c>
      <c r="G21" s="2">
        <f>SUM(G16:G20)</f>
        <v>0</v>
      </c>
      <c r="H21" s="2">
        <f>SUM(H16:H20)</f>
        <v>0</v>
      </c>
      <c r="I21" s="2">
        <f>SUM(I16:I20)</f>
        <v>0</v>
      </c>
    </row>
    <row r="22" ht="12.75">
      <c r="A22" s="4"/>
    </row>
    <row r="23" spans="1:10" ht="12.75">
      <c r="A23" s="4">
        <v>12</v>
      </c>
      <c r="B23" s="7" t="s">
        <v>36</v>
      </c>
      <c r="E23" s="2"/>
      <c r="F23" s="2"/>
      <c r="G23" s="2"/>
      <c r="H23" s="2"/>
      <c r="I23" s="2"/>
      <c r="J23" s="2"/>
    </row>
    <row r="24" spans="1:10" ht="12.75">
      <c r="A24" s="4">
        <v>13</v>
      </c>
      <c r="B24" s="7" t="s">
        <v>37</v>
      </c>
      <c r="E24" s="2">
        <f>(E21+E23)</f>
        <v>0</v>
      </c>
      <c r="F24" s="2">
        <f>(F21+F23)</f>
        <v>0</v>
      </c>
      <c r="G24" s="2">
        <f>(G21+G23)</f>
        <v>0</v>
      </c>
      <c r="H24" s="2">
        <f>(H21+H23)</f>
        <v>0</v>
      </c>
      <c r="I24" s="2">
        <f>(I21+I23)</f>
        <v>0</v>
      </c>
      <c r="J24" s="2">
        <f>AVERAGE(E24:I24)</f>
        <v>0</v>
      </c>
    </row>
    <row r="25" ht="12.75">
      <c r="A25" s="4"/>
    </row>
    <row r="26" spans="1:10" ht="12.75">
      <c r="A26" s="4">
        <v>14</v>
      </c>
      <c r="B26" s="7" t="s">
        <v>78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</row>
    <row r="27" spans="1:10" ht="12.75">
      <c r="A27" s="4">
        <v>15</v>
      </c>
      <c r="B27" s="7" t="s">
        <v>79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/>
    </row>
    <row r="28" spans="1:10" ht="12.75">
      <c r="A28" s="4" t="s">
        <v>74</v>
      </c>
      <c r="B28" s="7" t="s">
        <v>75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/>
    </row>
    <row r="29" spans="1:10" ht="12.75">
      <c r="A29" s="4"/>
      <c r="B29" s="8" t="s">
        <v>39</v>
      </c>
      <c r="E29" s="2"/>
      <c r="F29" s="2"/>
      <c r="G29" s="2"/>
      <c r="H29" s="2"/>
      <c r="I29" s="2"/>
      <c r="J29" s="2"/>
    </row>
    <row r="30" spans="1:10" ht="12.75">
      <c r="A30" s="4" t="s">
        <v>76</v>
      </c>
      <c r="B30" s="7" t="s">
        <v>38</v>
      </c>
      <c r="E30" s="2">
        <f>IF(E28=0,E26,E27)</f>
        <v>0</v>
      </c>
      <c r="F30" s="2">
        <f>IF(F28=0,F26,F27)</f>
        <v>0</v>
      </c>
      <c r="G30" s="2">
        <f>IF(G28=0,G26,G27)</f>
        <v>0</v>
      </c>
      <c r="H30" s="2">
        <f>IF(H28=0,H26,H27)</f>
        <v>0</v>
      </c>
      <c r="I30" s="2">
        <f>IF(I28=0,I26,I27)</f>
        <v>0</v>
      </c>
      <c r="J30" s="2"/>
    </row>
    <row r="31" spans="1:10" ht="12.75">
      <c r="A31" s="4"/>
      <c r="B31" s="8" t="s">
        <v>80</v>
      </c>
      <c r="E31" s="2"/>
      <c r="F31" s="2"/>
      <c r="G31" s="2"/>
      <c r="H31" s="2"/>
      <c r="I31" s="2"/>
      <c r="J31" s="2"/>
    </row>
    <row r="32" spans="1:10" ht="12.75">
      <c r="A32" s="4"/>
      <c r="B32" s="8" t="s">
        <v>77</v>
      </c>
      <c r="E32" s="2"/>
      <c r="F32" s="2"/>
      <c r="G32" s="2"/>
      <c r="H32" s="2"/>
      <c r="I32" s="2"/>
      <c r="J32" s="2"/>
    </row>
    <row r="33" spans="1:10" ht="12.75">
      <c r="A33" s="4"/>
      <c r="B33" s="7"/>
      <c r="E33" s="2"/>
      <c r="F33" s="2"/>
      <c r="G33" s="2"/>
      <c r="H33" s="2"/>
      <c r="I33" s="2"/>
      <c r="J33" s="2"/>
    </row>
    <row r="34" spans="1:10" ht="12.75">
      <c r="A34" s="4">
        <v>16</v>
      </c>
      <c r="B34" s="7" t="s">
        <v>40</v>
      </c>
      <c r="E34" s="2"/>
      <c r="F34" s="2"/>
      <c r="G34" s="2"/>
      <c r="H34" s="2"/>
      <c r="I34" s="2">
        <v>0</v>
      </c>
      <c r="J34" s="2"/>
    </row>
    <row r="35" spans="1:10" ht="12.75">
      <c r="A35" s="4"/>
      <c r="B35" s="7"/>
      <c r="E35" s="2"/>
      <c r="F35" s="2"/>
      <c r="G35" s="2"/>
      <c r="H35" s="2"/>
      <c r="I35" s="2"/>
      <c r="J35" s="2"/>
    </row>
    <row r="36" spans="1:10" ht="12.75">
      <c r="A36" s="4">
        <v>17</v>
      </c>
      <c r="B36" s="7" t="s">
        <v>41</v>
      </c>
      <c r="E36" s="2">
        <f>(E24-E26+E30+E34)</f>
        <v>0</v>
      </c>
      <c r="F36" s="2">
        <f>(F24-F26+F30+F34)</f>
        <v>0</v>
      </c>
      <c r="G36" s="2">
        <f>(G24-G26+G30+G34)</f>
        <v>0</v>
      </c>
      <c r="H36" s="2">
        <f>(H24-H26+H30+H34)</f>
        <v>0</v>
      </c>
      <c r="I36" s="2">
        <f>(I24-I26+I30+I34)</f>
        <v>0</v>
      </c>
      <c r="J36" s="2">
        <f>AVERAGE(E36:I36)</f>
        <v>0</v>
      </c>
    </row>
    <row r="37" spans="1:10" ht="12.75">
      <c r="A37" s="4"/>
      <c r="E37" s="2"/>
      <c r="F37" s="2"/>
      <c r="G37" s="2"/>
      <c r="H37" s="2"/>
      <c r="I37" s="2"/>
      <c r="J37" s="2"/>
    </row>
    <row r="38" spans="1:10" ht="12.75">
      <c r="A38" s="4">
        <v>18</v>
      </c>
      <c r="B38" s="7" t="s">
        <v>42</v>
      </c>
      <c r="E38" s="2"/>
      <c r="F38" s="2"/>
      <c r="G38" s="2"/>
      <c r="H38" s="2"/>
      <c r="I38" s="2"/>
      <c r="J38" s="2" t="e">
        <f>AVERAGE(E38:I38)</f>
        <v>#DIV/0!</v>
      </c>
    </row>
    <row r="39" ht="12.75">
      <c r="A39" s="4"/>
    </row>
    <row r="40" spans="1:10" ht="12.75">
      <c r="A40" s="4">
        <v>19</v>
      </c>
      <c r="B40" s="7" t="s">
        <v>43</v>
      </c>
      <c r="E40" s="3" t="e">
        <f>(E38/E36)</f>
        <v>#DIV/0!</v>
      </c>
      <c r="F40" s="3" t="e">
        <f aca="true" t="shared" si="0" ref="E40:J40">(F38/F36)</f>
        <v>#DIV/0!</v>
      </c>
      <c r="G40" s="3" t="e">
        <f t="shared" si="0"/>
        <v>#DIV/0!</v>
      </c>
      <c r="H40" s="3" t="e">
        <f t="shared" si="0"/>
        <v>#DIV/0!</v>
      </c>
      <c r="I40" s="3" t="e">
        <f t="shared" si="0"/>
        <v>#DIV/0!</v>
      </c>
      <c r="J40" s="3" t="e">
        <f t="shared" si="0"/>
        <v>#DIV/0!</v>
      </c>
    </row>
    <row r="41" spans="1:2" ht="12.75">
      <c r="A41" s="4"/>
      <c r="B41" s="9" t="s">
        <v>44</v>
      </c>
    </row>
    <row r="43" spans="1:10" ht="12.75">
      <c r="A43" s="12" t="s">
        <v>1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 t="s">
        <v>0</v>
      </c>
      <c r="B44" s="12"/>
      <c r="C44" s="12"/>
      <c r="D44" s="12"/>
      <c r="E44" s="12"/>
      <c r="F44" s="12"/>
      <c r="G44" s="12"/>
      <c r="H44" s="12"/>
      <c r="I44" s="12"/>
      <c r="J44" s="12"/>
    </row>
    <row r="46" spans="2:6" ht="12.75">
      <c r="B46" s="4" t="s">
        <v>2</v>
      </c>
      <c r="C46" s="13" t="str">
        <f>+C5</f>
        <v>(Name)</v>
      </c>
      <c r="D46" s="13"/>
      <c r="E46" s="1"/>
      <c r="F46" s="1"/>
    </row>
    <row r="47" s="4" customFormat="1" ht="12.75">
      <c r="J47" s="10" t="s">
        <v>4</v>
      </c>
    </row>
    <row r="48" spans="2:10" s="4" customFormat="1" ht="12.75">
      <c r="B48" s="4" t="s">
        <v>7</v>
      </c>
      <c r="E48" s="11" t="s">
        <v>81</v>
      </c>
      <c r="F48" s="11" t="s">
        <v>82</v>
      </c>
      <c r="G48" s="11" t="s">
        <v>83</v>
      </c>
      <c r="H48" s="11" t="s">
        <v>84</v>
      </c>
      <c r="I48" s="11" t="s">
        <v>85</v>
      </c>
      <c r="J48" s="11" t="s">
        <v>5</v>
      </c>
    </row>
    <row r="50" spans="1:10" ht="12.75">
      <c r="A50" s="4">
        <v>1</v>
      </c>
      <c r="B50" s="7" t="s">
        <v>46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f>AVERAGE(E50:I50)</f>
        <v>0</v>
      </c>
    </row>
    <row r="51" spans="1:10" ht="12.75">
      <c r="A51" s="4"/>
      <c r="E51" s="2"/>
      <c r="F51" s="2"/>
      <c r="G51" s="2"/>
      <c r="H51" s="2"/>
      <c r="I51" s="2"/>
      <c r="J51" s="2"/>
    </row>
    <row r="52" spans="1:10" ht="12.75">
      <c r="A52" s="4">
        <v>2</v>
      </c>
      <c r="B52" s="7" t="s">
        <v>47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/>
    </row>
    <row r="53" spans="1:10" ht="12.75">
      <c r="A53" s="4">
        <v>3</v>
      </c>
      <c r="B53" s="7" t="s">
        <v>48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/>
    </row>
    <row r="54" spans="1:10" ht="12.75">
      <c r="A54" s="4">
        <v>4</v>
      </c>
      <c r="B54" s="7" t="s">
        <v>49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/>
    </row>
    <row r="55" spans="1:10" ht="12.75">
      <c r="A55" s="4">
        <v>5</v>
      </c>
      <c r="B55" s="7" t="s">
        <v>50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/>
    </row>
    <row r="56" spans="1:10" ht="12.75">
      <c r="A56" s="4">
        <v>6</v>
      </c>
      <c r="B56" s="7" t="s">
        <v>51</v>
      </c>
      <c r="E56" s="2">
        <v>0</v>
      </c>
      <c r="F56" s="2">
        <v>0</v>
      </c>
      <c r="G56" s="2"/>
      <c r="H56" s="2"/>
      <c r="I56" s="2"/>
      <c r="J56" s="2"/>
    </row>
    <row r="57" spans="1:10" ht="12.75">
      <c r="A57" s="4">
        <v>7</v>
      </c>
      <c r="B57" s="7" t="s">
        <v>52</v>
      </c>
      <c r="E57" s="2">
        <f>(E52+E53-E54-E55+E56)</f>
        <v>0</v>
      </c>
      <c r="F57" s="2">
        <f>(F52+F53-F54-F55+F56)</f>
        <v>0</v>
      </c>
      <c r="G57" s="2">
        <f>(G52+G53-G54-G55+G56)</f>
        <v>0</v>
      </c>
      <c r="H57" s="2">
        <f>(H52+H53-H54-H55+H56)</f>
        <v>0</v>
      </c>
      <c r="I57" s="2">
        <f>(I52+I53-I54-I55+I56)</f>
        <v>0</v>
      </c>
      <c r="J57" s="2">
        <f>AVERAGE(E57:I57)</f>
        <v>0</v>
      </c>
    </row>
    <row r="58" spans="1:10" ht="12.75">
      <c r="A58" s="4">
        <v>8</v>
      </c>
      <c r="B58" s="7" t="s">
        <v>87</v>
      </c>
      <c r="E58" s="3" t="e">
        <f aca="true" t="shared" si="1" ref="E58:J58">(E50/E57)</f>
        <v>#DIV/0!</v>
      </c>
      <c r="F58" s="3" t="e">
        <f t="shared" si="1"/>
        <v>#DIV/0!</v>
      </c>
      <c r="G58" s="3" t="e">
        <f t="shared" si="1"/>
        <v>#DIV/0!</v>
      </c>
      <c r="H58" s="3" t="e">
        <f t="shared" si="1"/>
        <v>#DIV/0!</v>
      </c>
      <c r="I58" s="3" t="e">
        <f t="shared" si="1"/>
        <v>#DIV/0!</v>
      </c>
      <c r="J58" s="3" t="e">
        <f t="shared" si="1"/>
        <v>#DIV/0!</v>
      </c>
    </row>
    <row r="59" ht="12.75">
      <c r="A59" s="4"/>
    </row>
    <row r="60" spans="1:10" ht="12.75">
      <c r="A60" s="4">
        <v>10</v>
      </c>
      <c r="B60" s="7" t="s">
        <v>53</v>
      </c>
      <c r="E60" s="2"/>
      <c r="F60" s="2"/>
      <c r="G60" s="2"/>
      <c r="H60" s="2"/>
      <c r="I60" s="2"/>
      <c r="J60" s="2"/>
    </row>
    <row r="61" spans="1:10" ht="12.75">
      <c r="A61" s="4">
        <v>11</v>
      </c>
      <c r="B61" s="7" t="s">
        <v>54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/>
    </row>
    <row r="62" spans="1:10" ht="12.75">
      <c r="A62" s="4">
        <v>12</v>
      </c>
      <c r="B62" s="7" t="s">
        <v>55</v>
      </c>
      <c r="E62" s="2"/>
      <c r="F62" s="2"/>
      <c r="G62" s="2"/>
      <c r="H62" s="2"/>
      <c r="I62" s="2"/>
      <c r="J62" s="2"/>
    </row>
    <row r="63" spans="1:10" ht="12.75">
      <c r="A63" s="4">
        <v>13</v>
      </c>
      <c r="B63" s="7" t="s">
        <v>56</v>
      </c>
      <c r="E63" s="2">
        <f>(E60-E61+E62)</f>
        <v>0</v>
      </c>
      <c r="F63" s="2">
        <f>(F60-F61+F62)</f>
        <v>0</v>
      </c>
      <c r="G63" s="2">
        <f>(G60-G61+G62)</f>
        <v>0</v>
      </c>
      <c r="H63" s="2">
        <f>(H60-H61+H62)</f>
        <v>0</v>
      </c>
      <c r="I63" s="2">
        <f>(I60-I61+I62)</f>
        <v>0</v>
      </c>
      <c r="J63" s="2">
        <f>AVERAGE(E63:I63)</f>
        <v>0</v>
      </c>
    </row>
    <row r="64" ht="12.75">
      <c r="A64" s="4"/>
    </row>
    <row r="65" spans="1:10" ht="12.75">
      <c r="A65" s="4">
        <v>14</v>
      </c>
      <c r="B65" s="7" t="s">
        <v>57</v>
      </c>
      <c r="E65" s="2"/>
      <c r="F65" s="2"/>
      <c r="G65" s="2"/>
      <c r="H65" s="2"/>
      <c r="I65" s="2"/>
      <c r="J65" s="2"/>
    </row>
    <row r="66" spans="1:10" ht="12.75">
      <c r="A66" s="4">
        <v>15</v>
      </c>
      <c r="B66" s="7" t="s">
        <v>58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/>
    </row>
    <row r="67" spans="1:10" ht="12.75">
      <c r="A67" s="4">
        <v>16</v>
      </c>
      <c r="B67" s="7" t="s">
        <v>59</v>
      </c>
      <c r="E67" s="2"/>
      <c r="F67" s="2"/>
      <c r="G67" s="2"/>
      <c r="H67" s="2"/>
      <c r="I67" s="2"/>
      <c r="J67" s="2"/>
    </row>
    <row r="68" spans="1:10" ht="12.75">
      <c r="A68" s="4">
        <v>17</v>
      </c>
      <c r="B68" s="7" t="s">
        <v>60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/>
    </row>
    <row r="69" spans="1:10" ht="12.75">
      <c r="A69" s="4">
        <v>18</v>
      </c>
      <c r="B69" s="7" t="s">
        <v>61</v>
      </c>
      <c r="E69" s="2">
        <f>(E65+E66-E67-E68)</f>
        <v>0</v>
      </c>
      <c r="F69" s="2">
        <f>(F65+F66-F67-F68)</f>
        <v>0</v>
      </c>
      <c r="G69" s="2">
        <f>(G65+G66-G67-G68)</f>
        <v>0</v>
      </c>
      <c r="H69" s="2">
        <f>(H65+H66-H67-H68)</f>
        <v>0</v>
      </c>
      <c r="I69" s="2">
        <f>(I65+I66-I67-I68)</f>
        <v>0</v>
      </c>
      <c r="J69" s="2">
        <f>AVERAGE(E69:I69)</f>
        <v>0</v>
      </c>
    </row>
    <row r="70" spans="1:10" ht="12.75">
      <c r="A70" s="4">
        <v>19</v>
      </c>
      <c r="B70" s="7" t="s">
        <v>88</v>
      </c>
      <c r="E70" s="3" t="e">
        <f>(E63/E69)</f>
        <v>#DIV/0!</v>
      </c>
      <c r="F70" s="3" t="e">
        <f aca="true" t="shared" si="2" ref="E70:J70">(F63/F69)</f>
        <v>#DIV/0!</v>
      </c>
      <c r="G70" s="3" t="e">
        <f t="shared" si="2"/>
        <v>#DIV/0!</v>
      </c>
      <c r="H70" s="3" t="e">
        <f t="shared" si="2"/>
        <v>#DIV/0!</v>
      </c>
      <c r="I70" s="3" t="e">
        <f t="shared" si="2"/>
        <v>#DIV/0!</v>
      </c>
      <c r="J70" s="3" t="e">
        <f t="shared" si="2"/>
        <v>#DIV/0!</v>
      </c>
    </row>
    <row r="71" ht="12.75">
      <c r="A71" s="4"/>
    </row>
    <row r="72" spans="1:10" ht="12.75">
      <c r="A72" s="4">
        <v>20</v>
      </c>
      <c r="B72" s="7" t="s">
        <v>62</v>
      </c>
      <c r="E72" s="2"/>
      <c r="F72" s="2"/>
      <c r="G72" s="2"/>
      <c r="H72" s="2"/>
      <c r="I72" s="2"/>
      <c r="J72" s="2"/>
    </row>
    <row r="73" spans="1:10" ht="12.75">
      <c r="A73" s="4">
        <v>21</v>
      </c>
      <c r="B73" s="7" t="s">
        <v>63</v>
      </c>
      <c r="E73" s="2"/>
      <c r="F73" s="2"/>
      <c r="G73" s="2"/>
      <c r="H73" s="2"/>
      <c r="I73" s="2"/>
      <c r="J73" s="2"/>
    </row>
    <row r="74" spans="1:10" ht="12.75">
      <c r="A74" s="4">
        <v>22</v>
      </c>
      <c r="B74" s="7" t="s">
        <v>64</v>
      </c>
      <c r="E74" s="2"/>
      <c r="F74" s="2"/>
      <c r="G74" s="2"/>
      <c r="H74" s="2"/>
      <c r="I74" s="2"/>
      <c r="J74" s="2"/>
    </row>
    <row r="75" spans="1:10" ht="12.75">
      <c r="A75" s="4">
        <v>23</v>
      </c>
      <c r="B75" s="7" t="s">
        <v>65</v>
      </c>
      <c r="E75" s="2"/>
      <c r="F75" s="2"/>
      <c r="G75" s="2"/>
      <c r="H75" s="2"/>
      <c r="I75" s="2"/>
      <c r="J75" s="2"/>
    </row>
    <row r="76" spans="1:10" ht="12.75">
      <c r="A76" s="4">
        <v>24</v>
      </c>
      <c r="B76" s="7" t="s">
        <v>66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/>
    </row>
    <row r="77" spans="1:10" ht="12.75">
      <c r="A77" s="4">
        <v>25</v>
      </c>
      <c r="B77" s="7" t="s">
        <v>67</v>
      </c>
      <c r="E77" s="2"/>
      <c r="F77" s="2"/>
      <c r="G77" s="2"/>
      <c r="H77" s="2"/>
      <c r="I77" s="2"/>
      <c r="J77" s="2"/>
    </row>
    <row r="78" spans="1:10" ht="12.75">
      <c r="A78" s="4">
        <v>26</v>
      </c>
      <c r="B78" s="7" t="s">
        <v>68</v>
      </c>
      <c r="E78" s="2">
        <f>(E72+E73+E74-E75-E76+E77)</f>
        <v>0</v>
      </c>
      <c r="F78" s="2">
        <f>(F72+F73+F74-F75-F76+F77)</f>
        <v>0</v>
      </c>
      <c r="G78" s="2">
        <f>(G72+G73+G74-G75-G76+G77)</f>
        <v>0</v>
      </c>
      <c r="H78" s="2">
        <f>(H72+H73+H74-H75-H76+H77)</f>
        <v>0</v>
      </c>
      <c r="I78" s="2">
        <f>(I72+I73+I74-I75-I76+I77)</f>
        <v>0</v>
      </c>
      <c r="J78" s="2">
        <f>AVERAGE(E78:I78)</f>
        <v>0</v>
      </c>
    </row>
    <row r="79" ht="12.75">
      <c r="A79" s="4"/>
    </row>
    <row r="80" spans="1:9" ht="12.75">
      <c r="A80" s="4">
        <v>27</v>
      </c>
      <c r="B80" s="7" t="s">
        <v>69</v>
      </c>
      <c r="E80" s="3"/>
      <c r="F80" s="3"/>
      <c r="G80" s="3"/>
      <c r="H80" s="3"/>
      <c r="I80" s="3"/>
    </row>
    <row r="81" spans="1:10" ht="12.75">
      <c r="A81" s="4">
        <v>28</v>
      </c>
      <c r="B81" s="7" t="s">
        <v>89</v>
      </c>
      <c r="E81" s="2">
        <f>(E80*E78)</f>
        <v>0</v>
      </c>
      <c r="F81" s="2">
        <f>(F80*F78)</f>
        <v>0</v>
      </c>
      <c r="G81" s="2">
        <f>(G80*G78)</f>
        <v>0</v>
      </c>
      <c r="H81" s="2">
        <f>(H80*H78)</f>
        <v>0</v>
      </c>
      <c r="I81" s="2">
        <f>(I80*I78)</f>
        <v>0</v>
      </c>
      <c r="J81" s="2">
        <f>AVERAGE(E81:I81)</f>
        <v>0</v>
      </c>
    </row>
    <row r="82" spans="1:10" ht="12.75">
      <c r="A82" s="4"/>
      <c r="B82" s="7" t="s">
        <v>90</v>
      </c>
      <c r="J82" s="3" t="e">
        <f>(J81/J78)</f>
        <v>#DIV/0!</v>
      </c>
    </row>
    <row r="83" ht="12.75">
      <c r="A83" s="4"/>
    </row>
    <row r="84" spans="1:9" ht="12.75">
      <c r="A84" s="4">
        <v>29</v>
      </c>
      <c r="B84" s="7" t="s">
        <v>70</v>
      </c>
      <c r="E84" s="6"/>
      <c r="F84" s="6"/>
      <c r="G84" s="6"/>
      <c r="H84" s="6"/>
      <c r="I84" s="6"/>
    </row>
    <row r="85" ht="12.75">
      <c r="A85" s="4"/>
    </row>
    <row r="86" spans="1:10" ht="12.75">
      <c r="A86" s="4">
        <v>30</v>
      </c>
      <c r="B86" s="7" t="s">
        <v>91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f>AVERAGE(E86:I86)</f>
        <v>0</v>
      </c>
    </row>
    <row r="90" spans="1:10" ht="12.75">
      <c r="A90" s="12" t="s">
        <v>1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12" t="s">
        <v>0</v>
      </c>
      <c r="B91" s="12"/>
      <c r="C91" s="12"/>
      <c r="D91" s="12"/>
      <c r="E91" s="12"/>
      <c r="F91" s="12"/>
      <c r="G91" s="12"/>
      <c r="H91" s="12"/>
      <c r="I91" s="12"/>
      <c r="J91" s="12"/>
    </row>
    <row r="93" spans="2:6" ht="12.75">
      <c r="B93" s="4" t="s">
        <v>2</v>
      </c>
      <c r="C93" s="13" t="str">
        <f>+C5</f>
        <v>(Name)</v>
      </c>
      <c r="D93" s="13"/>
      <c r="E93" s="1"/>
      <c r="F93" s="1"/>
    </row>
    <row r="94" s="4" customFormat="1" ht="12.75">
      <c r="J94" s="10" t="s">
        <v>4</v>
      </c>
    </row>
    <row r="95" spans="2:5" ht="12.75">
      <c r="B95" s="4" t="s">
        <v>8</v>
      </c>
      <c r="C95" s="4"/>
      <c r="D95" s="4"/>
      <c r="E95" s="4"/>
    </row>
    <row r="98" spans="2:7" s="4" customFormat="1" ht="12.75">
      <c r="B98" s="4" t="s">
        <v>22</v>
      </c>
      <c r="D98" s="10" t="s">
        <v>14</v>
      </c>
      <c r="E98" s="10" t="s">
        <v>16</v>
      </c>
      <c r="F98" s="10" t="s">
        <v>18</v>
      </c>
      <c r="G98" s="10" t="s">
        <v>20</v>
      </c>
    </row>
    <row r="99" spans="4:7" s="4" customFormat="1" ht="12.75">
      <c r="D99" s="11" t="s">
        <v>15</v>
      </c>
      <c r="E99" s="11" t="s">
        <v>17</v>
      </c>
      <c r="F99" s="11" t="s">
        <v>19</v>
      </c>
      <c r="G99" s="11" t="s">
        <v>21</v>
      </c>
    </row>
    <row r="100" spans="2:7" ht="12.75">
      <c r="B100" t="s">
        <v>9</v>
      </c>
      <c r="D100" s="2">
        <f>J69</f>
        <v>0</v>
      </c>
      <c r="E100" s="3" t="e">
        <f>(D100/$D$105)</f>
        <v>#DIV/0!</v>
      </c>
      <c r="F100" s="3" t="e">
        <f>(J70)</f>
        <v>#DIV/0!</v>
      </c>
      <c r="G100" s="3" t="e">
        <f>(E100*F100)</f>
        <v>#DIV/0!</v>
      </c>
    </row>
    <row r="101" spans="2:7" ht="12.75">
      <c r="B101" t="s">
        <v>10</v>
      </c>
      <c r="D101" s="2">
        <f>(J57)</f>
        <v>0</v>
      </c>
      <c r="E101" s="3" t="e">
        <f>(D101/$D$105)</f>
        <v>#DIV/0!</v>
      </c>
      <c r="F101" s="3" t="e">
        <f>(J58)</f>
        <v>#DIV/0!</v>
      </c>
      <c r="G101" s="3" t="e">
        <f>(E101*F101)</f>
        <v>#DIV/0!</v>
      </c>
    </row>
    <row r="102" spans="2:7" ht="12.75">
      <c r="B102" t="s">
        <v>11</v>
      </c>
      <c r="D102" s="2">
        <f>(J78)</f>
        <v>0</v>
      </c>
      <c r="E102" s="3" t="e">
        <f>(D102/$D$105)</f>
        <v>#DIV/0!</v>
      </c>
      <c r="F102" s="3" t="e">
        <f>(J82)</f>
        <v>#DIV/0!</v>
      </c>
      <c r="G102" s="3" t="e">
        <f>(E102*F102)</f>
        <v>#DIV/0!</v>
      </c>
    </row>
    <row r="103" spans="2:7" ht="12.75">
      <c r="B103" t="s">
        <v>12</v>
      </c>
      <c r="D103" s="2">
        <f>(J86)</f>
        <v>0</v>
      </c>
      <c r="E103" s="3" t="e">
        <f>(D103/$D$105)</f>
        <v>#DIV/0!</v>
      </c>
      <c r="F103" s="3">
        <v>0</v>
      </c>
      <c r="G103" s="3" t="e">
        <f>(E103*F103)</f>
        <v>#DIV/0!</v>
      </c>
    </row>
    <row r="104" spans="5:7" ht="12.75">
      <c r="E104" s="3"/>
      <c r="F104" s="3"/>
      <c r="G104" s="3"/>
    </row>
    <row r="105" spans="3:7" ht="12.75">
      <c r="C105" t="s">
        <v>13</v>
      </c>
      <c r="D105" s="2">
        <f>SUM(D100:D103)</f>
        <v>0</v>
      </c>
      <c r="E105" s="3" t="e">
        <f>SUM(E100:E103)</f>
        <v>#DIV/0!</v>
      </c>
      <c r="F105" s="3"/>
      <c r="G105" s="3" t="e">
        <f>SUM(G100:G103)</f>
        <v>#DIV/0!</v>
      </c>
    </row>
    <row r="107" spans="3:5" ht="12.75">
      <c r="C107" s="4" t="s">
        <v>23</v>
      </c>
      <c r="D107" s="4"/>
      <c r="E107" s="4"/>
    </row>
    <row r="109" spans="1:7" ht="12.75">
      <c r="A109" s="4">
        <v>1</v>
      </c>
      <c r="B109" s="7" t="s">
        <v>86</v>
      </c>
      <c r="D109" s="3" t="e">
        <f>(G105)</f>
        <v>#DIV/0!</v>
      </c>
      <c r="E109" t="s">
        <v>24</v>
      </c>
      <c r="F109" s="5">
        <v>0.95</v>
      </c>
      <c r="G109" s="3" t="e">
        <f>(D109*F109)</f>
        <v>#DIV/0!</v>
      </c>
    </row>
    <row r="110" spans="1:7" ht="12.75">
      <c r="A110" s="4">
        <v>2</v>
      </c>
      <c r="B110" s="7" t="s">
        <v>71</v>
      </c>
      <c r="G110" s="3" t="e">
        <f>(J40)</f>
        <v>#DIV/0!</v>
      </c>
    </row>
    <row r="111" spans="1:7" ht="12.75">
      <c r="A111" s="4">
        <v>3</v>
      </c>
      <c r="B111" s="7" t="s">
        <v>72</v>
      </c>
      <c r="G111" s="3" t="e">
        <f>(G109-G110)</f>
        <v>#DIV/0!</v>
      </c>
    </row>
    <row r="112" spans="1:7" ht="12.75">
      <c r="A112" s="4">
        <v>4</v>
      </c>
      <c r="B112" s="7" t="s">
        <v>73</v>
      </c>
      <c r="G112" s="3" t="e">
        <f>(G111/G109)</f>
        <v>#DIV/0!</v>
      </c>
    </row>
  </sheetData>
  <sheetProtection/>
  <mergeCells count="9">
    <mergeCell ref="A2:J2"/>
    <mergeCell ref="A3:J3"/>
    <mergeCell ref="A43:J43"/>
    <mergeCell ref="A44:J44"/>
    <mergeCell ref="C93:D93"/>
    <mergeCell ref="A90:J90"/>
    <mergeCell ref="A91:J91"/>
    <mergeCell ref="C5:D5"/>
    <mergeCell ref="C46:D46"/>
  </mergeCells>
  <printOptions gridLines="1"/>
  <pageMargins left="0.47" right="0.75" top="1" bottom="0.72" header="0.5" footer="0.5"/>
  <pageSetup cellComments="atEnd" fitToHeight="0" horizontalDpi="600" verticalDpi="600" orientation="landscape" scale="71" r:id="rId3"/>
  <rowBreaks count="2" manualBreakCount="2">
    <brk id="41" max="255" man="1"/>
    <brk id="88" max="255" man="1"/>
  </rowBreaks>
  <ignoredErrors>
    <ignoredError sqref="J38 J83:J85 D109 E100:F105 G100:G112 D104:D105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Office of Real Property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Moodie</dc:creator>
  <cp:keywords/>
  <dc:description/>
  <cp:lastModifiedBy>Bartholomew-Lacen, Karla (TAX)</cp:lastModifiedBy>
  <cp:lastPrinted>2019-02-01T14:33:13Z</cp:lastPrinted>
  <dcterms:created xsi:type="dcterms:W3CDTF">2005-02-04T16:02:44Z</dcterms:created>
  <dcterms:modified xsi:type="dcterms:W3CDTF">2024-03-27T15:50:21Z</dcterms:modified>
  <cp:category/>
  <cp:version/>
  <cp:contentType/>
  <cp:contentStatus/>
</cp:coreProperties>
</file>